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<sst xmlns="http://schemas.openxmlformats.org/spreadsheetml/2006/main" count="33" uniqueCount="33">
  <si>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Distance plan focal - foyer oculaire (mm)</t>
  </si>
  <si>
    <t>F</t>
  </si>
  <si>
    <t>D</t>
  </si>
  <si>
    <t>f</t>
  </si>
  <si>
    <t>D'</t>
  </si>
  <si>
    <t>Diamètre du faisceau sur l'oculaire</t>
  </si>
  <si>
    <t>L</t>
  </si>
  <si>
    <t>a</t>
  </si>
  <si>
    <t>Diamètre moyen solaire (min. d'arc)</t>
  </si>
  <si>
    <t>Position image soleil derrière oculaire (mm)</t>
  </si>
  <si>
    <t>l</t>
  </si>
  <si>
    <t>Focale de l'objectif (mm)</t>
  </si>
  <si>
    <t>Focale de l'oculaire (mm)</t>
  </si>
  <si>
    <t>Diamètre de l'objectif</t>
  </si>
  <si>
    <t>Caractéristiques image soleil</t>
  </si>
  <si>
    <t>Diamètre image solaire au foyer (mm)</t>
  </si>
  <si>
    <t>Position de la pupille derrière l'oculaire</t>
  </si>
  <si>
    <t>p</t>
  </si>
  <si>
    <t>d</t>
  </si>
  <si>
    <t>Diamètre image soleil (mm)</t>
  </si>
  <si>
    <t>h</t>
  </si>
  <si>
    <t>Tirage limite sans vignetage</t>
  </si>
  <si>
    <t>C8 Obs.</t>
  </si>
  <si>
    <t>Diamètre intérieur utile de l'oculaire</t>
  </si>
  <si>
    <r>
      <t>d</t>
    </r>
    <r>
      <rPr>
        <i/>
        <vertAlign val="subscript"/>
        <sz val="10"/>
        <rFont val="Times New Roman"/>
        <family val="1"/>
      </rPr>
      <t>2</t>
    </r>
  </si>
  <si>
    <r>
      <t>d</t>
    </r>
    <r>
      <rPr>
        <i/>
        <vertAlign val="subscript"/>
        <sz val="10"/>
        <rFont val="Times New Roman"/>
        <family val="1"/>
      </rPr>
      <t>1</t>
    </r>
  </si>
  <si>
    <t>t</t>
  </si>
  <si>
    <t>Diamètre pupille de sortie</t>
  </si>
  <si>
    <t>Image projetée du Soleil au moyen d'une lunette ou d'un télescope</t>
  </si>
  <si>
    <t>Caractéristiques pupille et faisceau</t>
  </si>
  <si>
    <t>Caractéristiques des instruments</t>
  </si>
  <si>
    <t>Les cellules en fond bleu reçoivent les caractéristiques des instruments pour le calcul des positions et dimensions des images.</t>
  </si>
  <si>
    <t>Obs. Lyon phm - 2004/02/05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</si>
</sst>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vertAlign val="subscript"/>
      <sz val="10"/>
      <name val="Times New Roman"/>
      <family val="1"/>
    </font>
    <font>
      <b/>
      <i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B3" sqref="B3"/>
    </sheetView>
  </sheetViews>
  <sheetFormatPr defaultColWidth="11.421875" defaultRowHeight="12.75"/>
  <cols>
    <col min="1" max="1" width="5.00390625" style="0" customWidth="1"/>
    <col min="2" max="2" width="36.7109375" style="0" customWidth="1"/>
    <col min="3" max="3" width="10.421875" style="0" customWidth="1"/>
    <col min="4" max="4" width="12.8515625" style="0" customWidth="1"/>
  </cols>
  <sheetData>
    <row r="1" spans="2:10" ht="20.25">
      <c r="B1" s="40"/>
      <c r="C1" s="41" t="s">
        <v>28</v>
      </c>
      <c r="D1" s="1"/>
      <c r="E1" s="1"/>
      <c r="F1" s="1"/>
      <c r="G1" s="1"/>
      <c r="H1" s="1"/>
      <c r="I1" s="1"/>
      <c r="J1" s="1"/>
    </row>
    <row r="2" spans="2:10" ht="12.75">
      <c r="B2" s="1" t="s">
        <v>32</v>
      </c>
      <c r="C2" s="1"/>
      <c r="D2" s="1"/>
      <c r="E2" s="1"/>
      <c r="F2" s="1"/>
      <c r="G2" s="1"/>
      <c r="H2" s="1"/>
      <c r="I2" s="1"/>
      <c r="J2" s="1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2:10" ht="12.75">
      <c r="B4" s="38" t="s">
        <v>8</v>
      </c>
      <c r="C4" s="7" t="s">
        <v>7</v>
      </c>
      <c r="D4" s="39">
        <v>31</v>
      </c>
      <c r="E4" s="3"/>
      <c r="F4" s="1"/>
      <c r="G4" s="1"/>
      <c r="H4" s="1"/>
      <c r="I4" s="1"/>
      <c r="J4" s="1"/>
    </row>
    <row r="5" spans="2:10" ht="12.75">
      <c r="B5" s="1"/>
      <c r="C5" s="2"/>
      <c r="D5" s="3"/>
      <c r="E5" s="3"/>
      <c r="F5" s="1"/>
      <c r="G5" s="1"/>
      <c r="H5" s="1"/>
      <c r="I5" s="1"/>
      <c r="J5" s="1"/>
    </row>
    <row r="6" spans="2:10" ht="12.75">
      <c r="B6" s="1"/>
      <c r="C6" s="1"/>
      <c r="D6" s="1"/>
      <c r="E6" s="1"/>
      <c r="F6" s="1"/>
      <c r="G6" s="1"/>
      <c r="H6" s="1"/>
      <c r="I6" s="1"/>
      <c r="J6" s="1"/>
    </row>
    <row r="7" spans="2:10" ht="13.5">
      <c r="B7" s="1"/>
      <c r="C7" s="8" t="s">
        <v>30</v>
      </c>
      <c r="D7" s="1"/>
      <c r="E7" s="1"/>
      <c r="F7" s="8" t="s">
        <v>22</v>
      </c>
      <c r="G7" s="8"/>
      <c r="H7" s="1"/>
      <c r="I7" s="1"/>
      <c r="J7" s="1"/>
    </row>
    <row r="8" spans="2:10" ht="13.5" thickBot="1">
      <c r="B8" s="46" t="s">
        <v>31</v>
      </c>
      <c r="C8" s="2"/>
      <c r="D8" s="2"/>
      <c r="E8" s="1"/>
      <c r="F8" s="1"/>
      <c r="G8" s="1"/>
      <c r="H8" s="1"/>
      <c r="I8" s="1"/>
      <c r="J8" s="1"/>
    </row>
    <row r="9" spans="1:10" ht="12.75">
      <c r="A9" s="11"/>
      <c r="B9" s="12"/>
      <c r="C9" s="12"/>
      <c r="D9" s="12"/>
      <c r="E9" s="13"/>
      <c r="F9" s="13"/>
      <c r="G9" s="13"/>
      <c r="H9" s="13"/>
      <c r="I9" s="14"/>
      <c r="J9" s="1"/>
    </row>
    <row r="10" spans="1:10" ht="12.75">
      <c r="A10" s="15"/>
      <c r="B10" s="5" t="s">
        <v>11</v>
      </c>
      <c r="C10" s="6" t="s">
        <v>1</v>
      </c>
      <c r="D10" s="43">
        <v>1000</v>
      </c>
      <c r="E10" s="43">
        <v>1000</v>
      </c>
      <c r="F10" s="43">
        <v>2000</v>
      </c>
      <c r="G10" s="43">
        <v>2000</v>
      </c>
      <c r="H10" s="43">
        <v>2000</v>
      </c>
      <c r="I10" s="16"/>
      <c r="J10" s="1"/>
    </row>
    <row r="11" spans="1:10" ht="12.75">
      <c r="A11" s="15"/>
      <c r="B11" s="5" t="s">
        <v>12</v>
      </c>
      <c r="C11" s="6" t="s">
        <v>3</v>
      </c>
      <c r="D11" s="43">
        <v>24</v>
      </c>
      <c r="E11" s="43">
        <v>12</v>
      </c>
      <c r="F11" s="43">
        <v>40</v>
      </c>
      <c r="G11" s="43">
        <v>12</v>
      </c>
      <c r="H11" s="43">
        <v>16</v>
      </c>
      <c r="I11" s="16"/>
      <c r="J11" s="1"/>
    </row>
    <row r="12" spans="1:10" ht="12.75">
      <c r="A12" s="15"/>
      <c r="B12" s="5" t="s">
        <v>13</v>
      </c>
      <c r="C12" s="6" t="s">
        <v>6</v>
      </c>
      <c r="D12" s="43">
        <v>100</v>
      </c>
      <c r="E12" s="43">
        <v>100</v>
      </c>
      <c r="F12" s="43">
        <v>200</v>
      </c>
      <c r="G12" s="43">
        <v>200</v>
      </c>
      <c r="H12" s="43">
        <v>200</v>
      </c>
      <c r="I12" s="16"/>
      <c r="J12" s="1"/>
    </row>
    <row r="13" spans="1:10" ht="12.75">
      <c r="A13" s="15"/>
      <c r="B13" s="5" t="s">
        <v>23</v>
      </c>
      <c r="C13" s="6" t="s">
        <v>10</v>
      </c>
      <c r="D13" s="44">
        <v>23</v>
      </c>
      <c r="E13" s="44">
        <v>23</v>
      </c>
      <c r="F13" s="43">
        <v>23</v>
      </c>
      <c r="G13" s="43">
        <v>15</v>
      </c>
      <c r="H13" s="43">
        <v>15</v>
      </c>
      <c r="I13" s="16"/>
      <c r="J13" s="1"/>
    </row>
    <row r="14" spans="1:10" ht="13.5" thickBot="1">
      <c r="A14" s="17"/>
      <c r="B14" s="18"/>
      <c r="C14" s="19"/>
      <c r="D14" s="20"/>
      <c r="E14" s="20"/>
      <c r="F14" s="21"/>
      <c r="G14" s="21"/>
      <c r="H14" s="18"/>
      <c r="I14" s="22"/>
      <c r="J14" s="1"/>
    </row>
    <row r="15" spans="2:10" ht="12.75">
      <c r="B15" s="1"/>
      <c r="C15" s="7"/>
      <c r="D15" s="3"/>
      <c r="E15" s="3"/>
      <c r="F15" s="3"/>
      <c r="G15" s="3"/>
      <c r="H15" s="1"/>
      <c r="I15" s="1"/>
      <c r="J15" s="1"/>
    </row>
    <row r="16" spans="2:10" ht="14.25">
      <c r="B16" s="1" t="s">
        <v>0</v>
      </c>
      <c r="C16" s="7" t="s">
        <v>25</v>
      </c>
      <c r="D16" s="45">
        <v>36</v>
      </c>
      <c r="E16" s="45">
        <v>18</v>
      </c>
      <c r="F16" s="45">
        <v>45</v>
      </c>
      <c r="G16" s="45">
        <v>15</v>
      </c>
      <c r="H16" s="45">
        <v>20</v>
      </c>
      <c r="I16" s="1"/>
      <c r="J16" s="1"/>
    </row>
    <row r="17" spans="2:10" ht="12.75">
      <c r="B17" s="1"/>
      <c r="C17" s="7"/>
      <c r="D17" s="3"/>
      <c r="E17" s="3"/>
      <c r="F17" s="3"/>
      <c r="G17" s="3"/>
      <c r="H17" s="1"/>
      <c r="I17" s="1"/>
      <c r="J17" s="1"/>
    </row>
    <row r="18" spans="2:10" ht="13.5">
      <c r="B18" s="1"/>
      <c r="C18" s="8" t="s">
        <v>14</v>
      </c>
      <c r="D18" s="3"/>
      <c r="E18" s="3"/>
      <c r="F18" s="3"/>
      <c r="G18" s="3"/>
      <c r="H18" s="1"/>
      <c r="I18" s="1"/>
      <c r="J18" s="1"/>
    </row>
    <row r="19" spans="2:10" ht="13.5" thickBot="1">
      <c r="B19" s="1"/>
      <c r="C19" s="9"/>
      <c r="D19" s="3"/>
      <c r="E19" s="3"/>
      <c r="F19" s="3"/>
      <c r="G19" s="3"/>
      <c r="H19" s="1"/>
      <c r="I19" s="1"/>
      <c r="J19" s="1"/>
    </row>
    <row r="20" spans="1:10" ht="13.5" thickTop="1">
      <c r="A20" s="23"/>
      <c r="B20" s="24"/>
      <c r="C20" s="25"/>
      <c r="D20" s="26"/>
      <c r="E20" s="26"/>
      <c r="F20" s="26"/>
      <c r="G20" s="26"/>
      <c r="H20" s="24"/>
      <c r="I20" s="27"/>
      <c r="J20" s="1"/>
    </row>
    <row r="21" spans="1:10" ht="14.25">
      <c r="A21" s="28"/>
      <c r="B21" s="5" t="s">
        <v>9</v>
      </c>
      <c r="C21" s="6" t="s">
        <v>24</v>
      </c>
      <c r="D21" s="4">
        <f>D11*D16/(D16-D11)</f>
        <v>72</v>
      </c>
      <c r="E21" s="4">
        <f>E11*E16/(E16-E11)</f>
        <v>36</v>
      </c>
      <c r="F21" s="4">
        <f>F11*F16/(F16-F11)</f>
        <v>360</v>
      </c>
      <c r="G21" s="4">
        <f>G11*G16/(G16-G11)</f>
        <v>60</v>
      </c>
      <c r="H21" s="4">
        <f>H11*H16/(H16-H11)</f>
        <v>80</v>
      </c>
      <c r="I21" s="29"/>
      <c r="J21" s="1"/>
    </row>
    <row r="22" spans="1:10" ht="12.75">
      <c r="A22" s="28"/>
      <c r="B22" s="5" t="s">
        <v>15</v>
      </c>
      <c r="C22" s="6" t="s">
        <v>2</v>
      </c>
      <c r="D22" s="4">
        <f>TAN(PI()*(D4/60)/180)*D10</f>
        <v>9.017778899648702</v>
      </c>
      <c r="E22" s="4">
        <f>TAN(PI()*($D4/60)/180)*E10</f>
        <v>9.017778899648702</v>
      </c>
      <c r="F22" s="4">
        <f>TAN(PI()*($D4/60)/180)*F10</f>
        <v>18.035557799297404</v>
      </c>
      <c r="G22" s="4">
        <f>TAN(PI()*($D4/60)/180)*G10</f>
        <v>18.035557799297404</v>
      </c>
      <c r="H22" s="4">
        <f>TAN(PI()*($D4/60)/180)*H10</f>
        <v>18.035557799297404</v>
      </c>
      <c r="I22" s="29"/>
      <c r="J22" s="1"/>
    </row>
    <row r="23" spans="1:10" ht="12.75">
      <c r="A23" s="28"/>
      <c r="B23" s="5" t="s">
        <v>19</v>
      </c>
      <c r="C23" s="6" t="s">
        <v>4</v>
      </c>
      <c r="D23" s="4">
        <f>$D4*D21/D16</f>
        <v>62</v>
      </c>
      <c r="E23" s="4">
        <f>$D4*E21/E16</f>
        <v>62</v>
      </c>
      <c r="F23" s="4">
        <f>$D4*F21/F16</f>
        <v>248</v>
      </c>
      <c r="G23" s="4">
        <f>$D4*G21/G16</f>
        <v>124</v>
      </c>
      <c r="H23" s="4">
        <f>$D4*H21/H16</f>
        <v>124</v>
      </c>
      <c r="I23" s="29"/>
      <c r="J23" s="1"/>
    </row>
    <row r="24" spans="1:10" ht="13.5" thickBot="1">
      <c r="A24" s="30"/>
      <c r="B24" s="31"/>
      <c r="C24" s="32"/>
      <c r="D24" s="33"/>
      <c r="E24" s="33"/>
      <c r="F24" s="33"/>
      <c r="G24" s="33"/>
      <c r="H24" s="31"/>
      <c r="I24" s="34"/>
      <c r="J24" s="1"/>
    </row>
    <row r="25" spans="1:10" ht="13.5" thickTop="1">
      <c r="A25" s="42"/>
      <c r="B25" s="5"/>
      <c r="C25" s="6"/>
      <c r="D25" s="4"/>
      <c r="E25" s="4"/>
      <c r="F25" s="4"/>
      <c r="G25" s="4"/>
      <c r="H25" s="5"/>
      <c r="I25" s="5"/>
      <c r="J25" s="1"/>
    </row>
    <row r="26" spans="1:10" ht="13.5">
      <c r="A26" s="42"/>
      <c r="B26" s="5"/>
      <c r="C26" s="8" t="s">
        <v>29</v>
      </c>
      <c r="D26" s="4"/>
      <c r="E26" s="4"/>
      <c r="F26" s="4"/>
      <c r="G26" s="4"/>
      <c r="H26" s="5"/>
      <c r="I26" s="5"/>
      <c r="J26" s="1"/>
    </row>
    <row r="27" spans="2:10" ht="13.5" thickBot="1">
      <c r="B27" s="5"/>
      <c r="C27" s="6"/>
      <c r="D27" s="4"/>
      <c r="E27" s="4"/>
      <c r="F27" s="4"/>
      <c r="G27" s="4"/>
      <c r="H27" s="5"/>
      <c r="I27" s="5"/>
      <c r="J27" s="1"/>
    </row>
    <row r="28" spans="1:10" ht="13.5" thickTop="1">
      <c r="A28" s="23"/>
      <c r="B28" s="24"/>
      <c r="C28" s="25"/>
      <c r="D28" s="26"/>
      <c r="E28" s="26"/>
      <c r="F28" s="26"/>
      <c r="G28" s="26"/>
      <c r="H28" s="24"/>
      <c r="I28" s="27"/>
      <c r="J28" s="1"/>
    </row>
    <row r="29" spans="1:10" ht="12.75">
      <c r="A29" s="28"/>
      <c r="B29" s="5" t="s">
        <v>16</v>
      </c>
      <c r="C29" s="35" t="s">
        <v>17</v>
      </c>
      <c r="D29" s="10">
        <f>D11*(D10+D16)/(D10+D16-D11)</f>
        <v>24.56916996047431</v>
      </c>
      <c r="E29" s="10">
        <f>E11*(E10+E16)/(E10+E16-E11)</f>
        <v>12.14314115308151</v>
      </c>
      <c r="F29" s="10">
        <f>F11*(F10+F16)/(F10+F16-F11)</f>
        <v>40.79800498753117</v>
      </c>
      <c r="G29" s="10">
        <f>G11*(G10+G16)/(G10+G16-G11)</f>
        <v>12.071892161757363</v>
      </c>
      <c r="H29" s="10">
        <f>H11*(H10+H16)/(H10+H16-H11)</f>
        <v>16.127744510978044</v>
      </c>
      <c r="I29" s="29"/>
      <c r="J29" s="1"/>
    </row>
    <row r="30" spans="1:10" ht="12.75">
      <c r="A30" s="28"/>
      <c r="B30" s="5" t="s">
        <v>27</v>
      </c>
      <c r="C30" s="35" t="s">
        <v>18</v>
      </c>
      <c r="D30" s="10">
        <f>D29*D12/(D10+D16)</f>
        <v>2.3715415019762847</v>
      </c>
      <c r="E30" s="10">
        <f>E29*E12/(E10+E16)</f>
        <v>1.1928429423459244</v>
      </c>
      <c r="F30" s="10">
        <f>F29*F12/(F10+F16)</f>
        <v>3.99002493765586</v>
      </c>
      <c r="G30" s="10">
        <f>G29*G12/(G10+G16)</f>
        <v>1.1982026959560659</v>
      </c>
      <c r="H30" s="10">
        <f>H29*H12/(H10+H16)</f>
        <v>1.596806387225549</v>
      </c>
      <c r="I30" s="29"/>
      <c r="J30" s="1"/>
    </row>
    <row r="31" spans="1:10" ht="12.75">
      <c r="A31" s="28"/>
      <c r="B31" s="5" t="s">
        <v>5</v>
      </c>
      <c r="C31" s="6" t="s">
        <v>20</v>
      </c>
      <c r="D31" s="4">
        <f>D16/D10*(D12+D22)+D22</f>
        <v>12.942418940036056</v>
      </c>
      <c r="E31" s="4">
        <f>E16/E10*(E12+E22)+E22</f>
        <v>10.980098919842378</v>
      </c>
      <c r="F31" s="4">
        <f>F16/F10*(F12+F22)+F22</f>
        <v>22.941357849781596</v>
      </c>
      <c r="G31" s="4">
        <f>G16/G10*(G12+G22)+G22</f>
        <v>19.670824482792135</v>
      </c>
      <c r="H31" s="4">
        <f>H16/H10*(H12+H22)+H22</f>
        <v>20.215913377290377</v>
      </c>
      <c r="I31" s="29"/>
      <c r="J31" s="1"/>
    </row>
    <row r="32" spans="1:10" ht="12.75">
      <c r="A32" s="28"/>
      <c r="B32" s="5" t="s">
        <v>21</v>
      </c>
      <c r="C32" s="6" t="s">
        <v>26</v>
      </c>
      <c r="D32" s="4">
        <f>(D13-D22)*D10/(D12+D22)</f>
        <v>128.25633801640728</v>
      </c>
      <c r="E32" s="4">
        <f>(E13-E22)*E10/(E12+E22)</f>
        <v>128.25633801640728</v>
      </c>
      <c r="F32" s="4">
        <f>(F13-F22)*F10/(F12+F22)</f>
        <v>45.53791363950264</v>
      </c>
      <c r="G32" s="4">
        <f>(G13-G22)*G10/(G12+G22)</f>
        <v>-27.844612410344986</v>
      </c>
      <c r="H32" s="4">
        <f>(H13-H22)*H10/(H12+H22)</f>
        <v>-27.844612410344986</v>
      </c>
      <c r="I32" s="29"/>
      <c r="J32" s="1"/>
    </row>
    <row r="33" spans="1:9" ht="13.5" thickBot="1">
      <c r="A33" s="30"/>
      <c r="B33" s="36"/>
      <c r="C33" s="36"/>
      <c r="D33" s="36"/>
      <c r="E33" s="36"/>
      <c r="F33" s="36"/>
      <c r="G33" s="36"/>
      <c r="H33" s="36"/>
      <c r="I33" s="37"/>
    </row>
    <row r="34" ht="13.5" thickTop="1"/>
  </sheetData>
  <printOptions/>
  <pageMargins left="0.75" right="0.51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Merlin</dc:creator>
  <cp:keywords/>
  <dc:description/>
  <cp:lastModifiedBy>Merlin</cp:lastModifiedBy>
  <cp:lastPrinted>2004-02-05T07:29:39Z</cp:lastPrinted>
  <dcterms:created xsi:type="dcterms:W3CDTF">2003-11-19T13:42:45Z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