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5445" windowHeight="7890" activeTab="0"/>
  </bookViews>
  <sheets>
    <sheet name="Feuil1" sheetId="1" r:id="rId1"/>
    <sheet name="Feuil2" sheetId="2" r:id="rId2"/>
    <sheet name="Feuil3" sheetId="3" r:id="rId3"/>
  </sheets>
  <definedNames>
    <definedName name="phi">'Feuil1'!$C$3</definedName>
  </definedNames>
  <calcPr fullCalcOnLoad="1"/>
</workbook>
</file>

<file path=xl/sharedStrings.xml><?xml version="1.0" encoding="utf-8"?>
<sst xmlns="http://schemas.openxmlformats.org/spreadsheetml/2006/main" count="29" uniqueCount="25">
  <si>
    <t>Date</t>
  </si>
  <si>
    <t>alpha</t>
  </si>
  <si>
    <t>delta</t>
  </si>
  <si>
    <t>différence</t>
  </si>
  <si>
    <t>(heures)</t>
  </si>
  <si>
    <t>(degrés</t>
  </si>
  <si>
    <t>(degrés)</t>
  </si>
  <si>
    <t>latitude</t>
  </si>
  <si>
    <t>hiver</t>
  </si>
  <si>
    <t>printemps</t>
  </si>
  <si>
    <t>été</t>
  </si>
  <si>
    <t>automne</t>
  </si>
  <si>
    <t>Période</t>
  </si>
  <si>
    <t>azimut</t>
  </si>
  <si>
    <t>X position</t>
  </si>
  <si>
    <t>Y position</t>
  </si>
  <si>
    <t>Orientations dans un calendrier menhirs</t>
  </si>
  <si>
    <t>azimut lever</t>
  </si>
  <si>
    <t>Coord. équat. Soleil</t>
  </si>
  <si>
    <t>azimut du lever du Soleil</t>
  </si>
  <si>
    <t>Tableau I</t>
  </si>
  <si>
    <t xml:space="preserve"> disposition circulaire</t>
  </si>
  <si>
    <t>Tableau III</t>
  </si>
  <si>
    <t>Tableau II</t>
  </si>
  <si>
    <t>alignement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</si>
</sst>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[$-F400]h:mm:ss\ AM/PM"/>
    <numFmt numFmtId="167" formatCode="0.0000"/>
    <numFmt numFmtId="168" formatCode="d/m;@"/>
    <numFmt numFmtId="169" formatCode="0.0"/>
    <numFmt numFmtId="170" formatCode="[$-40C]d\-mmm;@"/>
  </numFmts>
  <fonts count="7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0"/>
    </font>
    <font>
      <sz val="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9" fontId="0" fillId="0" borderId="0" xfId="0" applyNumberFormat="1" applyAlignment="1">
      <alignment/>
    </xf>
    <xf numFmtId="169" fontId="4" fillId="0" borderId="5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4" fillId="0" borderId="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0" fillId="2" borderId="6" xfId="0" applyNumberFormat="1" applyFill="1" applyBorder="1" applyAlignment="1">
      <alignment horizontal="right"/>
    </xf>
    <xf numFmtId="167" fontId="0" fillId="2" borderId="7" xfId="0" applyNumberFormat="1" applyFill="1" applyBorder="1" applyAlignment="1">
      <alignment/>
    </xf>
    <xf numFmtId="14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4" fontId="0" fillId="2" borderId="10" xfId="0" applyNumberFormat="1" applyFill="1" applyBorder="1" applyAlignment="1">
      <alignment/>
    </xf>
    <xf numFmtId="167" fontId="0" fillId="2" borderId="11" xfId="0" applyNumberFormat="1" applyFill="1" applyBorder="1" applyAlignment="1">
      <alignment/>
    </xf>
    <xf numFmtId="14" fontId="0" fillId="2" borderId="13" xfId="0" applyNumberFormat="1" applyFill="1" applyBorder="1" applyAlignment="1">
      <alignment/>
    </xf>
    <xf numFmtId="167" fontId="0" fillId="2" borderId="14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167" fontId="0" fillId="2" borderId="2" xfId="0" applyNumberFormat="1" applyFill="1" applyBorder="1" applyAlignment="1">
      <alignment horizontal="left"/>
    </xf>
    <xf numFmtId="170" fontId="0" fillId="2" borderId="15" xfId="0" applyNumberFormat="1" applyFill="1" applyBorder="1" applyAlignment="1">
      <alignment/>
    </xf>
    <xf numFmtId="169" fontId="0" fillId="2" borderId="15" xfId="0" applyNumberFormat="1" applyFill="1" applyBorder="1" applyAlignment="1">
      <alignment/>
    </xf>
    <xf numFmtId="0" fontId="0" fillId="2" borderId="16" xfId="0" applyFill="1" applyBorder="1" applyAlignment="1">
      <alignment/>
    </xf>
    <xf numFmtId="170" fontId="0" fillId="2" borderId="17" xfId="0" applyNumberFormat="1" applyFill="1" applyBorder="1" applyAlignment="1">
      <alignment/>
    </xf>
    <xf numFmtId="169" fontId="0" fillId="2" borderId="17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70" fontId="0" fillId="5" borderId="15" xfId="0" applyNumberFormat="1" applyFill="1" applyBorder="1" applyAlignment="1">
      <alignment/>
    </xf>
    <xf numFmtId="169" fontId="0" fillId="5" borderId="15" xfId="0" applyNumberFormat="1" applyFill="1" applyBorder="1" applyAlignment="1">
      <alignment/>
    </xf>
    <xf numFmtId="167" fontId="0" fillId="5" borderId="2" xfId="0" applyNumberFormat="1" applyFill="1" applyBorder="1" applyAlignment="1">
      <alignment/>
    </xf>
    <xf numFmtId="167" fontId="0" fillId="5" borderId="1" xfId="0" applyNumberFormat="1" applyFill="1" applyBorder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Orientations menhirs</a:t>
            </a:r>
          </a:p>
        </c:rich>
      </c:tx>
      <c:layout>
        <c:manualLayout>
          <c:xMode val="factor"/>
          <c:yMode val="factor"/>
          <c:x val="-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2725"/>
          <c:w val="0.93725"/>
          <c:h val="0.931"/>
        </c:manualLayout>
      </c:layout>
      <c:scatterChart>
        <c:scatterStyle val="lineMarker"/>
        <c:varyColors val="0"/>
        <c:ser>
          <c:idx val="0"/>
          <c:order val="0"/>
          <c:tx>
            <c:v>Align. circulaire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Feuil1!$K$7:$K$15</c:f>
              <c:numCache/>
            </c:numRef>
          </c:xVal>
          <c:yVal>
            <c:numRef>
              <c:f>Feuil1!$L$7:$L$15</c:f>
              <c:numCache/>
            </c:numRef>
          </c:yVal>
          <c:smooth val="0"/>
        </c:ser>
        <c:ser>
          <c:idx val="1"/>
          <c:order val="1"/>
          <c:tx>
            <c:v>Align. droit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Feuil1!$K$20:$K$28</c:f>
              <c:numCache/>
            </c:numRef>
          </c:xVal>
          <c:yVal>
            <c:numRef>
              <c:f>Feuil1!$L$20:$L$28</c:f>
              <c:numCache/>
            </c:numRef>
          </c:yVal>
          <c:smooth val="0"/>
        </c:ser>
        <c:axId val="43909632"/>
        <c:axId val="59642369"/>
      </c:scatterChart>
      <c:valAx>
        <c:axId val="43909632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Est-Ouest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642369"/>
        <c:crosses val="autoZero"/>
        <c:crossBetween val="midCat"/>
        <c:dispUnits/>
      </c:valAx>
      <c:valAx>
        <c:axId val="59642369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Nord-Sud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43909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0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142875</xdr:rowOff>
    </xdr:from>
    <xdr:to>
      <xdr:col>9</xdr:col>
      <xdr:colOff>295275</xdr:colOff>
      <xdr:row>44</xdr:row>
      <xdr:rowOff>152400</xdr:rowOff>
    </xdr:to>
    <xdr:graphicFrame>
      <xdr:nvGraphicFramePr>
        <xdr:cNvPr id="1" name="Chart 3"/>
        <xdr:cNvGraphicFramePr/>
      </xdr:nvGraphicFramePr>
      <xdr:xfrm>
        <a:off x="3457575" y="2733675"/>
        <a:ext cx="33432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tabSelected="1" zoomScale="115" zoomScaleNormal="115" workbookViewId="0" topLeftCell="A1">
      <selection activeCell="N11" sqref="N11"/>
    </sheetView>
  </sheetViews>
  <sheetFormatPr defaultColWidth="11.421875" defaultRowHeight="12.75"/>
  <cols>
    <col min="1" max="1" width="12.00390625" style="1" customWidth="1"/>
    <col min="2" max="2" width="11.140625" style="2" customWidth="1"/>
    <col min="3" max="3" width="11.421875" style="2" customWidth="1"/>
    <col min="4" max="4" width="13.8515625" style="2" customWidth="1"/>
    <col min="5" max="5" width="3.421875" style="0" customWidth="1"/>
    <col min="7" max="7" width="11.421875" style="10" customWidth="1"/>
    <col min="8" max="8" width="11.421875" style="8" customWidth="1"/>
    <col min="10" max="10" width="6.00390625" style="0" customWidth="1"/>
    <col min="11" max="11" width="11.57421875" style="2" customWidth="1"/>
    <col min="12" max="12" width="11.28125" style="2" customWidth="1"/>
  </cols>
  <sheetData>
    <row r="1" ht="18.75">
      <c r="A1" s="13" t="s">
        <v>16</v>
      </c>
    </row>
    <row r="2" ht="14.25" customHeight="1" thickBot="1">
      <c r="A2" s="13"/>
    </row>
    <row r="3" spans="1:7" ht="15" customHeight="1" thickBot="1">
      <c r="A3" s="3"/>
      <c r="B3" s="14" t="s">
        <v>7</v>
      </c>
      <c r="C3" s="15">
        <v>45.75</v>
      </c>
      <c r="D3" s="41"/>
      <c r="G3" s="40" t="s">
        <v>19</v>
      </c>
    </row>
    <row r="4" spans="1:12" ht="14.25" customHeight="1" thickBot="1">
      <c r="A4" s="3"/>
      <c r="K4" s="46" t="s">
        <v>23</v>
      </c>
      <c r="L4" s="46"/>
    </row>
    <row r="5" spans="1:12" ht="13.5" thickBot="1">
      <c r="A5" s="16"/>
      <c r="B5" s="42" t="s">
        <v>18</v>
      </c>
      <c r="C5" s="42"/>
      <c r="D5" s="17"/>
      <c r="G5" s="43" t="s">
        <v>20</v>
      </c>
      <c r="H5" s="44"/>
      <c r="K5" s="45" t="s">
        <v>21</v>
      </c>
      <c r="L5" s="45"/>
    </row>
    <row r="6" spans="1:12" ht="12.75">
      <c r="A6" s="18" t="s">
        <v>0</v>
      </c>
      <c r="B6" s="19" t="s">
        <v>1</v>
      </c>
      <c r="C6" s="19" t="s">
        <v>2</v>
      </c>
      <c r="D6" s="20" t="s">
        <v>17</v>
      </c>
      <c r="F6" s="6" t="s">
        <v>12</v>
      </c>
      <c r="G6" s="11" t="s">
        <v>0</v>
      </c>
      <c r="H6" s="9" t="s">
        <v>13</v>
      </c>
      <c r="I6" s="7" t="s">
        <v>3</v>
      </c>
      <c r="K6" s="6" t="s">
        <v>14</v>
      </c>
      <c r="L6" s="12" t="s">
        <v>15</v>
      </c>
    </row>
    <row r="7" spans="1:12" ht="12.75">
      <c r="A7" s="21"/>
      <c r="B7" s="22" t="s">
        <v>4</v>
      </c>
      <c r="C7" s="22" t="s">
        <v>5</v>
      </c>
      <c r="D7" s="23" t="s">
        <v>6</v>
      </c>
      <c r="F7" s="29" t="s">
        <v>8</v>
      </c>
      <c r="G7" s="30">
        <f>A8</f>
        <v>36882</v>
      </c>
      <c r="H7" s="31">
        <f>D8</f>
        <v>124.75341693293389</v>
      </c>
      <c r="I7" s="4"/>
      <c r="K7" s="38">
        <f>COS(RADIANS(90-H7))</f>
        <v>0.8216129437380328</v>
      </c>
      <c r="L7" s="39">
        <f>SIN(RADIANS(90-H7))</f>
        <v>-0.5700457619192727</v>
      </c>
    </row>
    <row r="8" spans="1:12" ht="12.75">
      <c r="A8" s="24">
        <v>36882</v>
      </c>
      <c r="B8" s="25">
        <v>18.01426</v>
      </c>
      <c r="C8" s="25">
        <v>-23.439</v>
      </c>
      <c r="D8" s="28">
        <f aca="true" t="shared" si="0" ref="D8:D71">DEGREES(ACOS(SIN(RADIANS(C8))/COS(RADIANS(phi))))</f>
        <v>124.75341693293389</v>
      </c>
      <c r="F8" s="5"/>
      <c r="G8" s="36">
        <f>(G7+G9)/2</f>
        <v>36926.5</v>
      </c>
      <c r="H8" s="37">
        <f>D52</f>
        <v>113.66819074582754</v>
      </c>
      <c r="I8" s="35">
        <f>H7-H8</f>
        <v>11.085226187106343</v>
      </c>
      <c r="K8" s="38">
        <f aca="true" t="shared" si="1" ref="K8:K15">COS(RADIANS(90-H8))</f>
        <v>0.9158856040614918</v>
      </c>
      <c r="L8" s="39">
        <f aca="true" t="shared" si="2" ref="L8:L15">SIN(RADIANS(90-H8))</f>
        <v>-0.4014393606423221</v>
      </c>
    </row>
    <row r="9" spans="1:12" ht="12.75">
      <c r="A9" s="24">
        <v>36883</v>
      </c>
      <c r="B9" s="25">
        <v>18.08826</v>
      </c>
      <c r="C9" s="25">
        <v>-23.4336</v>
      </c>
      <c r="D9" s="28">
        <f t="shared" si="0"/>
        <v>124.74477549231315</v>
      </c>
      <c r="F9" s="29" t="s">
        <v>9</v>
      </c>
      <c r="G9" s="30">
        <f>A97</f>
        <v>36971</v>
      </c>
      <c r="H9" s="31">
        <f>D97</f>
        <v>89.75307734402806</v>
      </c>
      <c r="I9" s="35">
        <f aca="true" t="shared" si="3" ref="I9:I15">H8-H9</f>
        <v>23.915113401799488</v>
      </c>
      <c r="K9" s="38">
        <f t="shared" si="1"/>
        <v>0.9999907136307834</v>
      </c>
      <c r="L9" s="39">
        <f t="shared" si="2"/>
        <v>0.004309600004251154</v>
      </c>
    </row>
    <row r="10" spans="1:12" ht="12.75">
      <c r="A10" s="24">
        <v>36884</v>
      </c>
      <c r="B10" s="25">
        <v>18.16226</v>
      </c>
      <c r="C10" s="25">
        <v>-23.4203</v>
      </c>
      <c r="D10" s="28">
        <f t="shared" si="0"/>
        <v>124.72349429292574</v>
      </c>
      <c r="F10" s="5"/>
      <c r="G10" s="36">
        <f>(G9+G11)/2</f>
        <v>37017</v>
      </c>
      <c r="H10" s="37">
        <f>D143</f>
        <v>65.99480278952778</v>
      </c>
      <c r="I10" s="35">
        <f t="shared" si="3"/>
        <v>23.758274554500275</v>
      </c>
      <c r="K10" s="38">
        <f t="shared" si="1"/>
        <v>0.9135085594401043</v>
      </c>
      <c r="L10" s="39">
        <f t="shared" si="2"/>
        <v>0.4068195076808208</v>
      </c>
    </row>
    <row r="11" spans="1:12" ht="12.75">
      <c r="A11" s="24">
        <v>36885</v>
      </c>
      <c r="B11" s="25">
        <v>18.23624</v>
      </c>
      <c r="C11" s="25">
        <v>-23.3991</v>
      </c>
      <c r="D11" s="28">
        <f t="shared" si="0"/>
        <v>124.68957927940589</v>
      </c>
      <c r="F11" s="29" t="s">
        <v>10</v>
      </c>
      <c r="G11" s="30">
        <f>A189</f>
        <v>37063</v>
      </c>
      <c r="H11" s="31">
        <f>D189</f>
        <v>55.24802334543997</v>
      </c>
      <c r="I11" s="35">
        <f t="shared" si="3"/>
        <v>10.746779444087814</v>
      </c>
      <c r="K11" s="38">
        <f t="shared" si="1"/>
        <v>0.8216272730606563</v>
      </c>
      <c r="L11" s="39">
        <f t="shared" si="2"/>
        <v>0.5700251083618244</v>
      </c>
    </row>
    <row r="12" spans="1:12" ht="12.75">
      <c r="A12" s="24">
        <v>36886</v>
      </c>
      <c r="B12" s="25">
        <v>18.31019</v>
      </c>
      <c r="C12" s="25">
        <v>-23.3701</v>
      </c>
      <c r="D12" s="28">
        <f t="shared" si="0"/>
        <v>124.6431998025433</v>
      </c>
      <c r="F12" s="5"/>
      <c r="G12" s="36">
        <f>(G11+G13)/2</f>
        <v>37110</v>
      </c>
      <c r="H12" s="37">
        <f>D236</f>
        <v>66.03842173038531</v>
      </c>
      <c r="I12" s="35">
        <f t="shared" si="3"/>
        <v>-10.790398384945341</v>
      </c>
      <c r="K12" s="38">
        <f t="shared" si="1"/>
        <v>0.9138180039945639</v>
      </c>
      <c r="L12" s="39">
        <f t="shared" si="2"/>
        <v>0.40612394115022465</v>
      </c>
    </row>
    <row r="13" spans="1:12" ht="12.75">
      <c r="A13" s="24">
        <v>36887</v>
      </c>
      <c r="B13" s="25">
        <v>18.38412</v>
      </c>
      <c r="C13" s="25">
        <v>-23.3333</v>
      </c>
      <c r="D13" s="28">
        <f t="shared" si="0"/>
        <v>124.58436857147734</v>
      </c>
      <c r="F13" s="29" t="s">
        <v>11</v>
      </c>
      <c r="G13" s="30">
        <f>A283</f>
        <v>37157</v>
      </c>
      <c r="H13" s="31">
        <f>D283</f>
        <v>90.02106649634229</v>
      </c>
      <c r="I13" s="35">
        <f t="shared" si="3"/>
        <v>-23.982644765956977</v>
      </c>
      <c r="K13" s="38">
        <f t="shared" si="1"/>
        <v>0.9999999324058114</v>
      </c>
      <c r="L13" s="39">
        <f t="shared" si="2"/>
        <v>-0.000367679714747891</v>
      </c>
    </row>
    <row r="14" spans="1:12" ht="12.75">
      <c r="A14" s="24">
        <v>36888</v>
      </c>
      <c r="B14" s="25">
        <v>18.45799</v>
      </c>
      <c r="C14" s="25">
        <v>-23.2887</v>
      </c>
      <c r="D14" s="28">
        <f t="shared" si="0"/>
        <v>124.51310162695074</v>
      </c>
      <c r="F14" s="5"/>
      <c r="G14" s="36">
        <f>(G13+G15)/2</f>
        <v>37201.5</v>
      </c>
      <c r="H14" s="37">
        <f>D327</f>
        <v>113.16463283882597</v>
      </c>
      <c r="I14" s="35">
        <f t="shared" si="3"/>
        <v>-23.14356634248368</v>
      </c>
      <c r="K14" s="38">
        <f t="shared" si="1"/>
        <v>0.9193783339980602</v>
      </c>
      <c r="L14" s="39">
        <f t="shared" si="2"/>
        <v>-0.3933744767711184</v>
      </c>
    </row>
    <row r="15" spans="1:12" ht="13.5" thickBot="1">
      <c r="A15" s="24">
        <v>36889</v>
      </c>
      <c r="B15" s="25">
        <v>18.53182</v>
      </c>
      <c r="C15" s="25">
        <v>-23.2363</v>
      </c>
      <c r="D15" s="28">
        <f t="shared" si="0"/>
        <v>124.4294182804359</v>
      </c>
      <c r="F15" s="32" t="s">
        <v>8</v>
      </c>
      <c r="G15" s="33">
        <f>A372</f>
        <v>37246</v>
      </c>
      <c r="H15" s="34">
        <f>D372</f>
        <v>124.7495762246251</v>
      </c>
      <c r="I15" s="35">
        <f t="shared" si="3"/>
        <v>-11.584943385799136</v>
      </c>
      <c r="K15" s="38">
        <f t="shared" si="1"/>
        <v>0.8216511537728259</v>
      </c>
      <c r="L15" s="39">
        <f t="shared" si="2"/>
        <v>-0.569990685453529</v>
      </c>
    </row>
    <row r="16" spans="1:4" ht="12.75">
      <c r="A16" s="24">
        <v>36890</v>
      </c>
      <c r="B16" s="25">
        <v>18.60559</v>
      </c>
      <c r="C16" s="25">
        <v>-23.1762</v>
      </c>
      <c r="D16" s="28">
        <f t="shared" si="0"/>
        <v>124.33350058247512</v>
      </c>
    </row>
    <row r="17" spans="1:12" ht="12.75">
      <c r="A17" s="24">
        <v>36891</v>
      </c>
      <c r="B17" s="25">
        <v>18.67929</v>
      </c>
      <c r="C17" s="25">
        <v>-23.1083</v>
      </c>
      <c r="D17" s="28">
        <f t="shared" si="0"/>
        <v>124.22521436479488</v>
      </c>
      <c r="K17" s="46" t="s">
        <v>22</v>
      </c>
      <c r="L17" s="46"/>
    </row>
    <row r="18" spans="1:12" ht="13.5" thickBot="1">
      <c r="A18" s="24">
        <v>36892</v>
      </c>
      <c r="B18" s="25">
        <v>18.77094</v>
      </c>
      <c r="C18" s="25">
        <v>-23.0127</v>
      </c>
      <c r="D18" s="28">
        <f t="shared" si="0"/>
        <v>124.07289536454007</v>
      </c>
      <c r="K18" s="45" t="s">
        <v>24</v>
      </c>
      <c r="L18" s="45"/>
    </row>
    <row r="19" spans="1:12" ht="12.75">
      <c r="A19" s="24">
        <v>36893</v>
      </c>
      <c r="B19" s="25">
        <v>18.84449</v>
      </c>
      <c r="C19" s="25">
        <v>-22.9276</v>
      </c>
      <c r="D19" s="28">
        <f t="shared" si="0"/>
        <v>123.93744540743099</v>
      </c>
      <c r="K19" s="6" t="s">
        <v>14</v>
      </c>
      <c r="L19" s="12" t="s">
        <v>15</v>
      </c>
    </row>
    <row r="20" spans="1:12" ht="12.75">
      <c r="A20" s="24">
        <v>36894</v>
      </c>
      <c r="B20" s="25">
        <v>18.91794</v>
      </c>
      <c r="C20" s="25">
        <v>-22.8349</v>
      </c>
      <c r="D20" s="28">
        <f t="shared" si="0"/>
        <v>123.79004700252867</v>
      </c>
      <c r="K20" s="38">
        <v>1</v>
      </c>
      <c r="L20" s="39">
        <f>TAN(RADIANS(90-H7))</f>
        <v>-0.6938130250550543</v>
      </c>
    </row>
    <row r="21" spans="1:12" ht="12.75">
      <c r="A21" s="24">
        <v>36895</v>
      </c>
      <c r="B21" s="25">
        <v>18.99129</v>
      </c>
      <c r="C21" s="25">
        <v>-22.7346</v>
      </c>
      <c r="D21" s="28">
        <f t="shared" si="0"/>
        <v>123.63073658239223</v>
      </c>
      <c r="K21" s="38">
        <v>1</v>
      </c>
      <c r="L21" s="39">
        <f aca="true" t="shared" si="4" ref="L21:L28">TAN(RADIANS(90-H8))</f>
        <v>-0.4383073157413334</v>
      </c>
    </row>
    <row r="22" spans="1:12" ht="12.75">
      <c r="A22" s="24">
        <v>36896</v>
      </c>
      <c r="B22" s="25">
        <v>19.06451</v>
      </c>
      <c r="C22" s="25">
        <v>-22.6268</v>
      </c>
      <c r="D22" s="28">
        <f t="shared" si="0"/>
        <v>123.45971150453008</v>
      </c>
      <c r="K22" s="38">
        <v>1</v>
      </c>
      <c r="L22" s="39">
        <f t="shared" si="4"/>
        <v>0.004309640025159618</v>
      </c>
    </row>
    <row r="23" spans="1:12" ht="12.75">
      <c r="A23" s="24">
        <v>36897</v>
      </c>
      <c r="B23" s="25">
        <v>19.13761</v>
      </c>
      <c r="C23" s="25">
        <v>-22.5116</v>
      </c>
      <c r="D23" s="28">
        <f t="shared" si="0"/>
        <v>123.27717055999912</v>
      </c>
      <c r="K23" s="38">
        <v>1</v>
      </c>
      <c r="L23" s="39">
        <f t="shared" si="4"/>
        <v>0.4453373791376003</v>
      </c>
    </row>
    <row r="24" spans="1:12" ht="12.75">
      <c r="A24" s="24">
        <v>36898</v>
      </c>
      <c r="B24" s="25">
        <v>19.21058</v>
      </c>
      <c r="C24" s="25">
        <v>-22.3889</v>
      </c>
      <c r="D24" s="28">
        <f t="shared" si="0"/>
        <v>123.08299743726766</v>
      </c>
      <c r="K24" s="38">
        <v>1</v>
      </c>
      <c r="L24" s="39">
        <f t="shared" si="4"/>
        <v>0.6937757874545901</v>
      </c>
    </row>
    <row r="25" spans="1:12" ht="12.75">
      <c r="A25" s="24">
        <v>36899</v>
      </c>
      <c r="B25" s="25">
        <v>19.2834</v>
      </c>
      <c r="C25" s="25">
        <v>-22.2589</v>
      </c>
      <c r="D25" s="28">
        <f t="shared" si="0"/>
        <v>122.87755230945615</v>
      </c>
      <c r="K25" s="38">
        <v>1</v>
      </c>
      <c r="L25" s="39">
        <f t="shared" si="4"/>
        <v>0.4444254100651759</v>
      </c>
    </row>
    <row r="26" spans="1:12" ht="12.75">
      <c r="A26" s="24">
        <v>36900</v>
      </c>
      <c r="B26" s="25">
        <v>19.35609</v>
      </c>
      <c r="C26" s="25">
        <v>-22.1216</v>
      </c>
      <c r="D26" s="28">
        <f t="shared" si="0"/>
        <v>122.66087986399428</v>
      </c>
      <c r="K26" s="38">
        <v>1</v>
      </c>
      <c r="L26" s="39">
        <f t="shared" si="4"/>
        <v>-0.0003676797396009047</v>
      </c>
    </row>
    <row r="27" spans="1:12" ht="12.75">
      <c r="A27" s="24">
        <v>36901</v>
      </c>
      <c r="B27" s="25">
        <v>19.42862</v>
      </c>
      <c r="C27" s="25">
        <v>-21.9771</v>
      </c>
      <c r="D27" s="28">
        <f t="shared" si="0"/>
        <v>122.43318373001817</v>
      </c>
      <c r="K27" s="38">
        <v>1</v>
      </c>
      <c r="L27" s="39">
        <f t="shared" si="4"/>
        <v>-0.42787007505437735</v>
      </c>
    </row>
    <row r="28" spans="1:12" ht="12.75">
      <c r="A28" s="24">
        <v>36902</v>
      </c>
      <c r="B28" s="25">
        <v>19.501</v>
      </c>
      <c r="C28" s="25">
        <v>-21.8255</v>
      </c>
      <c r="D28" s="28">
        <f t="shared" si="0"/>
        <v>122.19466789035467</v>
      </c>
      <c r="K28" s="38">
        <v>1</v>
      </c>
      <c r="L28" s="39">
        <f t="shared" si="4"/>
        <v>-0.6937137285528876</v>
      </c>
    </row>
    <row r="29" spans="1:4" ht="12.75">
      <c r="A29" s="24">
        <v>36903</v>
      </c>
      <c r="B29" s="25">
        <v>19.57321</v>
      </c>
      <c r="C29" s="25">
        <v>-21.6668</v>
      </c>
      <c r="D29" s="28">
        <f t="shared" si="0"/>
        <v>121.94537950317421</v>
      </c>
    </row>
    <row r="30" spans="1:4" ht="12.75">
      <c r="A30" s="24">
        <v>36904</v>
      </c>
      <c r="B30" s="25">
        <v>19.64526</v>
      </c>
      <c r="C30" s="25">
        <v>-21.5012</v>
      </c>
      <c r="D30" s="28">
        <f t="shared" si="0"/>
        <v>121.68568007446463</v>
      </c>
    </row>
    <row r="31" spans="1:4" ht="12.75">
      <c r="A31" s="24">
        <v>36905</v>
      </c>
      <c r="B31" s="25">
        <v>19.71713</v>
      </c>
      <c r="C31" s="25">
        <v>-21.3286</v>
      </c>
      <c r="D31" s="28">
        <f t="shared" si="0"/>
        <v>121.4154605132715</v>
      </c>
    </row>
    <row r="32" spans="1:4" ht="12.75">
      <c r="A32" s="24">
        <v>36906</v>
      </c>
      <c r="B32" s="25">
        <v>19.78883</v>
      </c>
      <c r="C32" s="25">
        <v>-21.1491</v>
      </c>
      <c r="D32" s="28">
        <f t="shared" si="0"/>
        <v>121.13492573726705</v>
      </c>
    </row>
    <row r="33" spans="1:4" ht="12.75">
      <c r="A33" s="24">
        <v>36907</v>
      </c>
      <c r="B33" s="25">
        <v>19.86036</v>
      </c>
      <c r="C33" s="25">
        <v>-20.9629</v>
      </c>
      <c r="D33" s="28">
        <f t="shared" si="0"/>
        <v>120.84443592937734</v>
      </c>
    </row>
    <row r="34" spans="1:4" ht="12.75">
      <c r="A34" s="24">
        <v>36908</v>
      </c>
      <c r="B34" s="25">
        <v>19.93169</v>
      </c>
      <c r="C34" s="25">
        <v>-20.77</v>
      </c>
      <c r="D34" s="28">
        <f t="shared" si="0"/>
        <v>120.54403817419266</v>
      </c>
    </row>
    <row r="35" spans="1:4" ht="12.75">
      <c r="A35" s="24">
        <v>36909</v>
      </c>
      <c r="B35" s="25">
        <v>20.00284</v>
      </c>
      <c r="C35" s="25">
        <v>-20.5705</v>
      </c>
      <c r="D35" s="28">
        <f t="shared" si="0"/>
        <v>120.23393502199119</v>
      </c>
    </row>
    <row r="36" spans="1:4" ht="12.75">
      <c r="A36" s="24">
        <v>36910</v>
      </c>
      <c r="B36" s="25">
        <v>20.0738</v>
      </c>
      <c r="C36" s="25">
        <v>-20.3645</v>
      </c>
      <c r="D36" s="28">
        <f t="shared" si="0"/>
        <v>119.91432790373935</v>
      </c>
    </row>
    <row r="37" spans="1:4" ht="12.75">
      <c r="A37" s="24">
        <v>36911</v>
      </c>
      <c r="B37" s="25">
        <v>20.14455</v>
      </c>
      <c r="C37" s="25">
        <v>-20.1521</v>
      </c>
      <c r="D37" s="28">
        <f t="shared" si="0"/>
        <v>119.58541698225145</v>
      </c>
    </row>
    <row r="38" spans="1:4" ht="12.75">
      <c r="A38" s="24">
        <v>36912</v>
      </c>
      <c r="B38" s="25">
        <v>20.21511</v>
      </c>
      <c r="C38" s="25">
        <v>-19.9334</v>
      </c>
      <c r="D38" s="28">
        <f t="shared" si="0"/>
        <v>119.2474010151364</v>
      </c>
    </row>
    <row r="39" spans="1:4" ht="12.75">
      <c r="A39" s="24">
        <v>36913</v>
      </c>
      <c r="B39" s="25">
        <v>20.28545</v>
      </c>
      <c r="C39" s="25">
        <v>-19.7085</v>
      </c>
      <c r="D39" s="28">
        <f t="shared" si="0"/>
        <v>118.90047722943403</v>
      </c>
    </row>
    <row r="40" spans="1:4" ht="12.75">
      <c r="A40" s="24">
        <v>36914</v>
      </c>
      <c r="B40" s="25">
        <v>20.35559</v>
      </c>
      <c r="C40" s="25">
        <v>-19.4775</v>
      </c>
      <c r="D40" s="28">
        <f t="shared" si="0"/>
        <v>118.54484120777416</v>
      </c>
    </row>
    <row r="41" spans="1:4" ht="12.75">
      <c r="A41" s="24">
        <v>36915</v>
      </c>
      <c r="B41" s="25">
        <v>20.42551</v>
      </c>
      <c r="C41" s="25">
        <v>-19.2404</v>
      </c>
      <c r="D41" s="28">
        <f t="shared" si="0"/>
        <v>118.18053328562979</v>
      </c>
    </row>
    <row r="42" spans="1:4" ht="12.75">
      <c r="A42" s="24">
        <v>36916</v>
      </c>
      <c r="B42" s="25">
        <v>20.49521</v>
      </c>
      <c r="C42" s="25">
        <v>-18.9975</v>
      </c>
      <c r="D42" s="28">
        <f t="shared" si="0"/>
        <v>117.80805276516847</v>
      </c>
    </row>
    <row r="43" spans="1:4" ht="12.75">
      <c r="A43" s="24">
        <v>36917</v>
      </c>
      <c r="B43" s="25">
        <v>20.56469</v>
      </c>
      <c r="C43" s="25">
        <v>-18.7488</v>
      </c>
      <c r="D43" s="28">
        <f t="shared" si="0"/>
        <v>117.42743591966574</v>
      </c>
    </row>
    <row r="44" spans="1:4" ht="12.75">
      <c r="A44" s="24">
        <v>36918</v>
      </c>
      <c r="B44" s="25">
        <v>20.63395</v>
      </c>
      <c r="C44" s="25">
        <v>-18.4944</v>
      </c>
      <c r="D44" s="28">
        <f t="shared" si="0"/>
        <v>117.0388708366315</v>
      </c>
    </row>
    <row r="45" spans="1:4" ht="12.75">
      <c r="A45" s="24">
        <v>36919</v>
      </c>
      <c r="B45" s="25">
        <v>20.70297</v>
      </c>
      <c r="C45" s="25">
        <v>-18.2344</v>
      </c>
      <c r="D45" s="28">
        <f t="shared" si="0"/>
        <v>116.64254355308871</v>
      </c>
    </row>
    <row r="46" spans="1:4" ht="12.75">
      <c r="A46" s="24">
        <v>36920</v>
      </c>
      <c r="B46" s="25">
        <v>20.77177</v>
      </c>
      <c r="C46" s="25">
        <v>-17.9689</v>
      </c>
      <c r="D46" s="28">
        <f t="shared" si="0"/>
        <v>116.23863800443971</v>
      </c>
    </row>
    <row r="47" spans="1:4" ht="12.75">
      <c r="A47" s="24">
        <v>36921</v>
      </c>
      <c r="B47" s="25">
        <v>20.84034</v>
      </c>
      <c r="C47" s="25">
        <v>-17.698</v>
      </c>
      <c r="D47" s="28">
        <f t="shared" si="0"/>
        <v>115.82733598237537</v>
      </c>
    </row>
    <row r="48" spans="1:4" ht="12.75">
      <c r="A48" s="24">
        <v>36922</v>
      </c>
      <c r="B48" s="25">
        <v>20.90867</v>
      </c>
      <c r="C48" s="25">
        <v>-17.4219</v>
      </c>
      <c r="D48" s="28">
        <f t="shared" si="0"/>
        <v>115.40896847974132</v>
      </c>
    </row>
    <row r="49" spans="1:4" ht="12.75">
      <c r="A49" s="24">
        <v>36923</v>
      </c>
      <c r="B49" s="25">
        <v>20.97678</v>
      </c>
      <c r="C49" s="25">
        <v>-17.1407</v>
      </c>
      <c r="D49" s="28">
        <f t="shared" si="0"/>
        <v>114.98371201651707</v>
      </c>
    </row>
    <row r="50" spans="1:4" ht="12.75">
      <c r="A50" s="24">
        <v>36924</v>
      </c>
      <c r="B50" s="25">
        <v>21.04465</v>
      </c>
      <c r="C50" s="25">
        <v>-16.8545</v>
      </c>
      <c r="D50" s="28">
        <f t="shared" si="0"/>
        <v>114.5517409078175</v>
      </c>
    </row>
    <row r="51" spans="1:4" ht="12.75">
      <c r="A51" s="24">
        <v>36925</v>
      </c>
      <c r="B51" s="25">
        <v>21.11229</v>
      </c>
      <c r="C51" s="25">
        <v>-16.5633</v>
      </c>
      <c r="D51" s="28">
        <f t="shared" si="0"/>
        <v>114.11307676152502</v>
      </c>
    </row>
    <row r="52" spans="1:4" ht="12.75">
      <c r="A52" s="24">
        <v>36926</v>
      </c>
      <c r="B52" s="25">
        <v>21.1797</v>
      </c>
      <c r="C52" s="25">
        <v>-16.2674</v>
      </c>
      <c r="D52" s="28">
        <f t="shared" si="0"/>
        <v>113.66819074582754</v>
      </c>
    </row>
    <row r="53" spans="1:4" ht="12.75">
      <c r="A53" s="24">
        <v>36927</v>
      </c>
      <c r="B53" s="25">
        <v>21.24688</v>
      </c>
      <c r="C53" s="25">
        <v>-15.9667</v>
      </c>
      <c r="D53" s="28">
        <f t="shared" si="0"/>
        <v>113.2169498338436</v>
      </c>
    </row>
    <row r="54" spans="1:4" ht="12.75">
      <c r="A54" s="24">
        <v>36928</v>
      </c>
      <c r="B54" s="25">
        <v>21.31383</v>
      </c>
      <c r="C54" s="25">
        <v>-15.6616</v>
      </c>
      <c r="D54" s="28">
        <f t="shared" si="0"/>
        <v>112.75996927502278</v>
      </c>
    </row>
    <row r="55" spans="1:4" ht="12.75">
      <c r="A55" s="24">
        <v>36929</v>
      </c>
      <c r="B55" s="25">
        <v>21.38056</v>
      </c>
      <c r="C55" s="25">
        <v>-15.352</v>
      </c>
      <c r="D55" s="28">
        <f t="shared" si="0"/>
        <v>112.29711197064562</v>
      </c>
    </row>
    <row r="56" spans="1:4" ht="12.75">
      <c r="A56" s="24">
        <v>36930</v>
      </c>
      <c r="B56" s="25">
        <v>21.44706</v>
      </c>
      <c r="C56" s="25">
        <v>-15.0381</v>
      </c>
      <c r="D56" s="28">
        <f t="shared" si="0"/>
        <v>111.82868816646177</v>
      </c>
    </row>
    <row r="57" spans="1:4" ht="12.75">
      <c r="A57" s="24">
        <v>36931</v>
      </c>
      <c r="B57" s="25">
        <v>21.51334</v>
      </c>
      <c r="C57" s="25">
        <v>-14.7199</v>
      </c>
      <c r="D57" s="28">
        <f t="shared" si="0"/>
        <v>111.35470725396924</v>
      </c>
    </row>
    <row r="58" spans="1:4" ht="12.75">
      <c r="A58" s="24">
        <v>36932</v>
      </c>
      <c r="B58" s="25">
        <v>21.5794</v>
      </c>
      <c r="C58" s="25">
        <v>-14.3977</v>
      </c>
      <c r="D58" s="28">
        <f t="shared" si="0"/>
        <v>110.87562328075629</v>
      </c>
    </row>
    <row r="59" spans="1:4" ht="12.75">
      <c r="A59" s="24">
        <v>36933</v>
      </c>
      <c r="B59" s="25">
        <v>21.64525</v>
      </c>
      <c r="C59" s="25">
        <v>-14.0714</v>
      </c>
      <c r="D59" s="28">
        <f t="shared" si="0"/>
        <v>110.39129294579806</v>
      </c>
    </row>
    <row r="60" spans="1:4" ht="12.75">
      <c r="A60" s="24">
        <v>36934</v>
      </c>
      <c r="B60" s="25">
        <v>21.71089</v>
      </c>
      <c r="C60" s="25">
        <v>-13.7413</v>
      </c>
      <c r="D60" s="28">
        <f t="shared" si="0"/>
        <v>109.90216519378613</v>
      </c>
    </row>
    <row r="61" spans="1:4" ht="12.75">
      <c r="A61" s="24">
        <v>36935</v>
      </c>
      <c r="B61" s="25">
        <v>21.77632</v>
      </c>
      <c r="C61" s="25">
        <v>-13.4074</v>
      </c>
      <c r="D61" s="28">
        <f t="shared" si="0"/>
        <v>109.40824158364117</v>
      </c>
    </row>
    <row r="62" spans="1:4" ht="12.75">
      <c r="A62" s="24">
        <v>36936</v>
      </c>
      <c r="B62" s="25">
        <v>21.84155</v>
      </c>
      <c r="C62" s="25">
        <v>-13.0697</v>
      </c>
      <c r="D62" s="28">
        <f t="shared" si="0"/>
        <v>108.90952274953956</v>
      </c>
    </row>
    <row r="63" spans="1:4" ht="12.75">
      <c r="A63" s="24">
        <v>36937</v>
      </c>
      <c r="B63" s="25">
        <v>21.90658</v>
      </c>
      <c r="C63" s="25">
        <v>-12.7286</v>
      </c>
      <c r="D63" s="28">
        <f t="shared" si="0"/>
        <v>108.4065976887543</v>
      </c>
    </row>
    <row r="64" spans="1:4" ht="12.75">
      <c r="A64" s="24">
        <v>36938</v>
      </c>
      <c r="B64" s="25">
        <v>21.97142</v>
      </c>
      <c r="C64" s="25">
        <v>-12.384</v>
      </c>
      <c r="D64" s="28">
        <f t="shared" si="0"/>
        <v>107.89931529412424</v>
      </c>
    </row>
    <row r="65" spans="1:4" ht="12.75">
      <c r="A65" s="24">
        <v>36939</v>
      </c>
      <c r="B65" s="25">
        <v>22.03606</v>
      </c>
      <c r="C65" s="25">
        <v>-12.036</v>
      </c>
      <c r="D65" s="28">
        <f t="shared" si="0"/>
        <v>107.38781827784491</v>
      </c>
    </row>
    <row r="66" spans="1:4" ht="12.75">
      <c r="A66" s="24">
        <v>36940</v>
      </c>
      <c r="B66" s="25">
        <v>22.10051</v>
      </c>
      <c r="C66" s="25">
        <v>-11.6849</v>
      </c>
      <c r="D66" s="28">
        <f t="shared" si="0"/>
        <v>106.87254092041997</v>
      </c>
    </row>
    <row r="67" spans="1:4" ht="12.75">
      <c r="A67" s="24">
        <v>36941</v>
      </c>
      <c r="B67" s="25">
        <v>22.16478</v>
      </c>
      <c r="C67" s="25">
        <v>-11.3306</v>
      </c>
      <c r="D67" s="28">
        <f t="shared" si="0"/>
        <v>106.35332835871846</v>
      </c>
    </row>
    <row r="68" spans="1:4" ht="12.75">
      <c r="A68" s="24">
        <v>36942</v>
      </c>
      <c r="B68" s="25">
        <v>22.22886</v>
      </c>
      <c r="C68" s="25">
        <v>-10.9734</v>
      </c>
      <c r="D68" s="28">
        <f t="shared" si="0"/>
        <v>105.830610755363</v>
      </c>
    </row>
    <row r="69" spans="1:4" ht="12.75">
      <c r="A69" s="24">
        <v>36943</v>
      </c>
      <c r="B69" s="25">
        <v>22.29276</v>
      </c>
      <c r="C69" s="25">
        <v>-10.6133</v>
      </c>
      <c r="D69" s="28">
        <f t="shared" si="0"/>
        <v>105.30437698942784</v>
      </c>
    </row>
    <row r="70" spans="1:4" ht="12.75">
      <c r="A70" s="24">
        <v>36944</v>
      </c>
      <c r="B70" s="25">
        <v>22.35649</v>
      </c>
      <c r="C70" s="25">
        <v>-10.2505</v>
      </c>
      <c r="D70" s="28">
        <f t="shared" si="0"/>
        <v>104.77490694651617</v>
      </c>
    </row>
    <row r="71" spans="1:4" ht="12.75">
      <c r="A71" s="24">
        <v>36945</v>
      </c>
      <c r="B71" s="25">
        <v>22.42004</v>
      </c>
      <c r="C71" s="25">
        <v>-9.8851</v>
      </c>
      <c r="D71" s="28">
        <f t="shared" si="0"/>
        <v>104.24233267430682</v>
      </c>
    </row>
    <row r="72" spans="1:4" ht="12.75">
      <c r="A72" s="24">
        <v>36946</v>
      </c>
      <c r="B72" s="25">
        <v>22.48342</v>
      </c>
      <c r="C72" s="25">
        <v>-9.5171</v>
      </c>
      <c r="D72" s="28">
        <f aca="true" t="shared" si="5" ref="D72:D135">DEGREES(ACOS(SIN(RADIANS(C72))/COS(RADIANS(phi))))</f>
        <v>103.70663939814317</v>
      </c>
    </row>
    <row r="73" spans="1:4" ht="12.75">
      <c r="A73" s="24">
        <v>36947</v>
      </c>
      <c r="B73" s="25">
        <v>22.54663</v>
      </c>
      <c r="C73" s="25">
        <v>-9.1467</v>
      </c>
      <c r="D73" s="28">
        <f t="shared" si="5"/>
        <v>103.16810236021286</v>
      </c>
    </row>
    <row r="74" spans="1:4" ht="12.75">
      <c r="A74" s="24">
        <v>36948</v>
      </c>
      <c r="B74" s="25">
        <v>22.60968</v>
      </c>
      <c r="C74" s="25">
        <v>-8.7741</v>
      </c>
      <c r="D74" s="28">
        <f t="shared" si="5"/>
        <v>102.62699486825869</v>
      </c>
    </row>
    <row r="75" spans="1:4" ht="12.75">
      <c r="A75" s="24">
        <v>36949</v>
      </c>
      <c r="B75" s="25">
        <v>22.67257</v>
      </c>
      <c r="C75" s="25">
        <v>-8.3993</v>
      </c>
      <c r="D75" s="28">
        <f t="shared" si="5"/>
        <v>102.08329844984523</v>
      </c>
    </row>
    <row r="76" spans="1:4" ht="12.75">
      <c r="A76" s="24">
        <v>36950</v>
      </c>
      <c r="B76" s="25">
        <v>22.7353</v>
      </c>
      <c r="C76" s="25">
        <v>-8.0224</v>
      </c>
      <c r="D76" s="28">
        <f t="shared" si="5"/>
        <v>101.53713898936569</v>
      </c>
    </row>
    <row r="77" spans="1:4" ht="12.75">
      <c r="A77" s="24">
        <v>36951</v>
      </c>
      <c r="B77" s="25">
        <v>22.79788</v>
      </c>
      <c r="C77" s="25">
        <v>-7.6436</v>
      </c>
      <c r="D77" s="28">
        <f t="shared" si="5"/>
        <v>100.98878599143143</v>
      </c>
    </row>
    <row r="78" spans="1:4" ht="12.75">
      <c r="A78" s="24">
        <v>36952</v>
      </c>
      <c r="B78" s="25">
        <v>22.86032</v>
      </c>
      <c r="C78" s="25">
        <v>-7.2629</v>
      </c>
      <c r="D78" s="28">
        <f t="shared" si="5"/>
        <v>100.43821829331189</v>
      </c>
    </row>
    <row r="79" spans="1:4" ht="12.75">
      <c r="A79" s="24">
        <v>36953</v>
      </c>
      <c r="B79" s="25">
        <v>22.92262</v>
      </c>
      <c r="C79" s="25">
        <v>-6.8806</v>
      </c>
      <c r="D79" s="28">
        <f t="shared" si="5"/>
        <v>99.88584759954905</v>
      </c>
    </row>
    <row r="80" spans="1:4" ht="12.75">
      <c r="A80" s="24">
        <v>36954</v>
      </c>
      <c r="B80" s="25">
        <v>22.98478</v>
      </c>
      <c r="C80" s="25">
        <v>-6.4967</v>
      </c>
      <c r="D80" s="28">
        <f t="shared" si="5"/>
        <v>99.33165082701267</v>
      </c>
    </row>
    <row r="81" spans="1:4" ht="12.75">
      <c r="A81" s="24">
        <v>36955</v>
      </c>
      <c r="B81" s="25">
        <v>23.04681</v>
      </c>
      <c r="C81" s="25">
        <v>-6.1113</v>
      </c>
      <c r="D81" s="28">
        <f t="shared" si="5"/>
        <v>98.77574877023413</v>
      </c>
    </row>
    <row r="82" spans="1:4" ht="12.75">
      <c r="A82" s="24">
        <v>36956</v>
      </c>
      <c r="B82" s="25">
        <v>23.10872</v>
      </c>
      <c r="C82" s="25">
        <v>-5.7245</v>
      </c>
      <c r="D82" s="28">
        <f t="shared" si="5"/>
        <v>98.21826146525476</v>
      </c>
    </row>
    <row r="83" spans="1:4" ht="12.75">
      <c r="A83" s="24">
        <v>36957</v>
      </c>
      <c r="B83" s="25">
        <v>23.1705</v>
      </c>
      <c r="C83" s="25">
        <v>-5.3365</v>
      </c>
      <c r="D83" s="28">
        <f t="shared" si="5"/>
        <v>97.65945221500792</v>
      </c>
    </row>
    <row r="84" spans="1:4" ht="12.75">
      <c r="A84" s="24">
        <v>36958</v>
      </c>
      <c r="B84" s="25">
        <v>23.23217</v>
      </c>
      <c r="C84" s="25">
        <v>-4.9473</v>
      </c>
      <c r="D84" s="28">
        <f t="shared" si="5"/>
        <v>97.09929553417513</v>
      </c>
    </row>
    <row r="85" spans="1:4" ht="12.75">
      <c r="A85" s="24">
        <v>36959</v>
      </c>
      <c r="B85" s="25">
        <v>23.29373</v>
      </c>
      <c r="C85" s="25">
        <v>-4.5571</v>
      </c>
      <c r="D85" s="28">
        <f t="shared" si="5"/>
        <v>96.53805330980428</v>
      </c>
    </row>
    <row r="86" spans="1:4" ht="12.75">
      <c r="A86" s="24">
        <v>36960</v>
      </c>
      <c r="B86" s="25">
        <v>23.35519</v>
      </c>
      <c r="C86" s="25">
        <v>-4.1659</v>
      </c>
      <c r="D86" s="28">
        <f t="shared" si="5"/>
        <v>95.97569913510426</v>
      </c>
    </row>
    <row r="87" spans="1:4" ht="12.75">
      <c r="A87" s="24">
        <v>36961</v>
      </c>
      <c r="B87" s="25">
        <v>23.41655</v>
      </c>
      <c r="C87" s="25">
        <v>-3.7739</v>
      </c>
      <c r="D87" s="28">
        <f t="shared" si="5"/>
        <v>95.41249371524584</v>
      </c>
    </row>
    <row r="88" spans="1:4" ht="12.75">
      <c r="A88" s="24">
        <v>36962</v>
      </c>
      <c r="B88" s="25">
        <v>23.47783</v>
      </c>
      <c r="C88" s="25">
        <v>-3.3811</v>
      </c>
      <c r="D88" s="28">
        <f t="shared" si="5"/>
        <v>94.84840989669152</v>
      </c>
    </row>
    <row r="89" spans="1:4" ht="12.75">
      <c r="A89" s="24">
        <v>36963</v>
      </c>
      <c r="B89" s="25">
        <v>23.53903</v>
      </c>
      <c r="C89" s="25">
        <v>-2.9876</v>
      </c>
      <c r="D89" s="28">
        <f t="shared" si="5"/>
        <v>94.28356391802853</v>
      </c>
    </row>
    <row r="90" spans="1:4" ht="12.75">
      <c r="A90" s="24">
        <v>36964</v>
      </c>
      <c r="B90" s="25">
        <v>23.60016</v>
      </c>
      <c r="C90" s="25">
        <v>-2.5936</v>
      </c>
      <c r="D90" s="28">
        <f t="shared" si="5"/>
        <v>93.71821513284483</v>
      </c>
    </row>
    <row r="91" spans="1:4" ht="12.75">
      <c r="A91" s="24">
        <v>36965</v>
      </c>
      <c r="B91" s="25">
        <v>23.66122</v>
      </c>
      <c r="C91" s="25">
        <v>-2.199</v>
      </c>
      <c r="D91" s="28">
        <f t="shared" si="5"/>
        <v>93.15219215679858</v>
      </c>
    </row>
    <row r="92" spans="1:4" ht="12.75">
      <c r="A92" s="24">
        <v>36966</v>
      </c>
      <c r="B92" s="25">
        <v>23.72223</v>
      </c>
      <c r="C92" s="25">
        <v>-1.8041</v>
      </c>
      <c r="D92" s="28">
        <f t="shared" si="5"/>
        <v>92.58589722773739</v>
      </c>
    </row>
    <row r="93" spans="1:4" ht="12.75">
      <c r="A93" s="24">
        <v>36967</v>
      </c>
      <c r="B93" s="25">
        <v>23.78317</v>
      </c>
      <c r="C93" s="25">
        <v>-1.409</v>
      </c>
      <c r="D93" s="28">
        <f t="shared" si="5"/>
        <v>92.01944539361592</v>
      </c>
    </row>
    <row r="94" spans="1:4" ht="12.75">
      <c r="A94" s="24">
        <v>36968</v>
      </c>
      <c r="B94" s="25">
        <v>23.84407</v>
      </c>
      <c r="C94" s="25">
        <v>-1.0136</v>
      </c>
      <c r="D94" s="28">
        <f t="shared" si="5"/>
        <v>91.45266492617188</v>
      </c>
    </row>
    <row r="95" spans="1:4" ht="12.75">
      <c r="A95" s="24">
        <v>36969</v>
      </c>
      <c r="B95" s="25">
        <v>23.90492</v>
      </c>
      <c r="C95" s="25">
        <v>-0.6183</v>
      </c>
      <c r="D95" s="28">
        <f t="shared" si="5"/>
        <v>90.88610074598029</v>
      </c>
    </row>
    <row r="96" spans="1:4" ht="12.75">
      <c r="A96" s="24">
        <v>36970</v>
      </c>
      <c r="B96" s="25">
        <v>23.96574</v>
      </c>
      <c r="C96" s="25">
        <v>-0.2229</v>
      </c>
      <c r="D96" s="28">
        <f t="shared" si="5"/>
        <v>90.3194377185114</v>
      </c>
    </row>
    <row r="97" spans="1:4" ht="12.75">
      <c r="A97" s="24">
        <v>36971</v>
      </c>
      <c r="B97" s="25">
        <v>0.02651</v>
      </c>
      <c r="C97" s="25">
        <v>0.1723</v>
      </c>
      <c r="D97" s="28">
        <f t="shared" si="5"/>
        <v>89.75307734402806</v>
      </c>
    </row>
    <row r="98" spans="1:4" ht="12.75">
      <c r="A98" s="24">
        <v>36972</v>
      </c>
      <c r="B98" s="25">
        <v>0.08726</v>
      </c>
      <c r="C98" s="25">
        <v>0.5673</v>
      </c>
      <c r="D98" s="28">
        <f t="shared" si="5"/>
        <v>89.1869912230101</v>
      </c>
    </row>
    <row r="99" spans="1:4" ht="12.75">
      <c r="A99" s="24">
        <v>36973</v>
      </c>
      <c r="B99" s="25">
        <v>0.14799</v>
      </c>
      <c r="C99" s="25">
        <v>0.9619</v>
      </c>
      <c r="D99" s="28">
        <f t="shared" si="5"/>
        <v>88.6214376934295</v>
      </c>
    </row>
    <row r="100" spans="1:4" ht="12.75">
      <c r="A100" s="24">
        <v>36974</v>
      </c>
      <c r="B100" s="25">
        <v>0.2087</v>
      </c>
      <c r="C100" s="25">
        <v>1.3561</v>
      </c>
      <c r="D100" s="28">
        <f t="shared" si="5"/>
        <v>88.05638861033827</v>
      </c>
    </row>
    <row r="101" spans="1:4" ht="12.75">
      <c r="A101" s="24">
        <v>36975</v>
      </c>
      <c r="B101" s="25">
        <v>0.26939</v>
      </c>
      <c r="C101" s="25">
        <v>1.7497</v>
      </c>
      <c r="D101" s="28">
        <f t="shared" si="5"/>
        <v>87.4921027036676</v>
      </c>
    </row>
    <row r="102" spans="1:4" ht="12.75">
      <c r="A102" s="24">
        <v>36976</v>
      </c>
      <c r="B102" s="25">
        <v>0.33007</v>
      </c>
      <c r="C102" s="25">
        <v>2.1426</v>
      </c>
      <c r="D102" s="28">
        <f t="shared" si="5"/>
        <v>86.92869566214507</v>
      </c>
    </row>
    <row r="103" spans="1:4" ht="12.75">
      <c r="A103" s="24">
        <v>36977</v>
      </c>
      <c r="B103" s="25">
        <v>0.39075</v>
      </c>
      <c r="C103" s="25">
        <v>2.5348</v>
      </c>
      <c r="D103" s="28">
        <f t="shared" si="5"/>
        <v>86.36614004060408</v>
      </c>
    </row>
    <row r="104" spans="1:4" ht="12.75">
      <c r="A104" s="24">
        <v>36978</v>
      </c>
      <c r="B104" s="25">
        <v>0.45143</v>
      </c>
      <c r="C104" s="25">
        <v>2.9262</v>
      </c>
      <c r="D104" s="28">
        <f t="shared" si="5"/>
        <v>85.80455207513825</v>
      </c>
    </row>
    <row r="105" spans="1:4" ht="12.75">
      <c r="A105" s="24">
        <v>36979</v>
      </c>
      <c r="B105" s="25">
        <v>0.51211</v>
      </c>
      <c r="C105" s="25">
        <v>3.3165</v>
      </c>
      <c r="D105" s="28">
        <f t="shared" si="5"/>
        <v>85.2443355072509</v>
      </c>
    </row>
    <row r="106" spans="1:4" ht="12.75">
      <c r="A106" s="24">
        <v>36980</v>
      </c>
      <c r="B106" s="25">
        <v>0.57281</v>
      </c>
      <c r="C106" s="25">
        <v>3.7058</v>
      </c>
      <c r="D106" s="28">
        <f t="shared" si="5"/>
        <v>84.68532050442155</v>
      </c>
    </row>
    <row r="107" spans="1:4" ht="12.75">
      <c r="A107" s="24">
        <v>36981</v>
      </c>
      <c r="B107" s="25">
        <v>0.63352</v>
      </c>
      <c r="C107" s="25">
        <v>4.0939</v>
      </c>
      <c r="D107" s="28">
        <f t="shared" si="5"/>
        <v>84.12776832266633</v>
      </c>
    </row>
    <row r="108" spans="1:4" ht="12.75">
      <c r="A108" s="24">
        <v>36982</v>
      </c>
      <c r="B108" s="25">
        <v>0.69425</v>
      </c>
      <c r="C108" s="25">
        <v>4.4808</v>
      </c>
      <c r="D108" s="28">
        <f t="shared" si="5"/>
        <v>83.57165350158911</v>
      </c>
    </row>
    <row r="109" spans="1:4" ht="12.75">
      <c r="A109" s="24">
        <v>36983</v>
      </c>
      <c r="B109" s="25">
        <v>0.755</v>
      </c>
      <c r="C109" s="25">
        <v>4.8662</v>
      </c>
      <c r="D109" s="28">
        <f t="shared" si="5"/>
        <v>83.01738243774041</v>
      </c>
    </row>
    <row r="110" spans="1:4" ht="12.75">
      <c r="A110" s="24">
        <v>36984</v>
      </c>
      <c r="B110" s="25">
        <v>0.81578</v>
      </c>
      <c r="C110" s="25">
        <v>5.2502</v>
      </c>
      <c r="D110" s="28">
        <f t="shared" si="5"/>
        <v>82.46478707629137</v>
      </c>
    </row>
    <row r="111" spans="1:4" ht="12.75">
      <c r="A111" s="24">
        <v>36985</v>
      </c>
      <c r="B111" s="25">
        <v>0.8766</v>
      </c>
      <c r="C111" s="25">
        <v>5.6326</v>
      </c>
      <c r="D111" s="28">
        <f t="shared" si="5"/>
        <v>81.91413147991422</v>
      </c>
    </row>
    <row r="112" spans="1:4" ht="12.75">
      <c r="A112" s="24">
        <v>36986</v>
      </c>
      <c r="B112" s="25">
        <v>0.93745</v>
      </c>
      <c r="C112" s="25">
        <v>6.0133</v>
      </c>
      <c r="D112" s="28">
        <f t="shared" si="5"/>
        <v>81.36553669892159</v>
      </c>
    </row>
    <row r="113" spans="1:4" ht="12.75">
      <c r="A113" s="24">
        <v>36987</v>
      </c>
      <c r="B113" s="25">
        <v>0.99836</v>
      </c>
      <c r="C113" s="25">
        <v>6.3923</v>
      </c>
      <c r="D113" s="28">
        <f t="shared" si="5"/>
        <v>80.81898032965142</v>
      </c>
    </row>
    <row r="114" spans="1:4" ht="12.75">
      <c r="A114" s="24">
        <v>36988</v>
      </c>
      <c r="B114" s="25">
        <v>1.05931</v>
      </c>
      <c r="C114" s="25">
        <v>6.7693</v>
      </c>
      <c r="D114" s="28">
        <f t="shared" si="5"/>
        <v>80.27487351236059</v>
      </c>
    </row>
    <row r="115" spans="1:4" ht="12.75">
      <c r="A115" s="24">
        <v>36989</v>
      </c>
      <c r="B115" s="25">
        <v>1.12032</v>
      </c>
      <c r="C115" s="25">
        <v>7.1445</v>
      </c>
      <c r="D115" s="28">
        <f t="shared" si="5"/>
        <v>79.73290670884631</v>
      </c>
    </row>
    <row r="116" spans="1:4" ht="12.75">
      <c r="A116" s="24">
        <v>36990</v>
      </c>
      <c r="B116" s="25">
        <v>1.1814</v>
      </c>
      <c r="C116" s="25">
        <v>7.5176</v>
      </c>
      <c r="D116" s="28">
        <f t="shared" si="5"/>
        <v>79.19349301303157</v>
      </c>
    </row>
    <row r="117" spans="1:4" ht="12.75">
      <c r="A117" s="24">
        <v>36991</v>
      </c>
      <c r="B117" s="25">
        <v>1.24255</v>
      </c>
      <c r="C117" s="25">
        <v>7.8886</v>
      </c>
      <c r="D117" s="28">
        <f t="shared" si="5"/>
        <v>78.65661321712507</v>
      </c>
    </row>
    <row r="118" spans="1:4" ht="12.75">
      <c r="A118" s="24">
        <v>36992</v>
      </c>
      <c r="B118" s="25">
        <v>1.30378</v>
      </c>
      <c r="C118" s="25">
        <v>8.2574</v>
      </c>
      <c r="D118" s="28">
        <f t="shared" si="5"/>
        <v>78.12239352251927</v>
      </c>
    </row>
    <row r="119" spans="1:4" ht="12.75">
      <c r="A119" s="24">
        <v>36993</v>
      </c>
      <c r="B119" s="25">
        <v>1.36509</v>
      </c>
      <c r="C119" s="25">
        <v>8.6239</v>
      </c>
      <c r="D119" s="28">
        <f t="shared" si="5"/>
        <v>77.59096120526732</v>
      </c>
    </row>
    <row r="120" spans="1:4" ht="12.75">
      <c r="A120" s="24">
        <v>36994</v>
      </c>
      <c r="B120" s="25">
        <v>1.42649</v>
      </c>
      <c r="C120" s="25">
        <v>8.988</v>
      </c>
      <c r="D120" s="28">
        <f t="shared" si="5"/>
        <v>77.06244466694284</v>
      </c>
    </row>
    <row r="121" spans="1:4" ht="12.75">
      <c r="A121" s="24">
        <v>36995</v>
      </c>
      <c r="B121" s="25">
        <v>1.48798</v>
      </c>
      <c r="C121" s="25">
        <v>9.3497</v>
      </c>
      <c r="D121" s="28">
        <f t="shared" si="5"/>
        <v>76.53682808416391</v>
      </c>
    </row>
    <row r="122" spans="1:4" ht="12.75">
      <c r="A122" s="24">
        <v>36996</v>
      </c>
      <c r="B122" s="25">
        <v>1.54957</v>
      </c>
      <c r="C122" s="25">
        <v>9.7088</v>
      </c>
      <c r="D122" s="28">
        <f t="shared" si="5"/>
        <v>76.01438732138227</v>
      </c>
    </row>
    <row r="123" spans="1:4" ht="12.75">
      <c r="A123" s="24">
        <v>36997</v>
      </c>
      <c r="B123" s="25">
        <v>1.61126</v>
      </c>
      <c r="C123" s="25">
        <v>10.0653</v>
      </c>
      <c r="D123" s="28">
        <f t="shared" si="5"/>
        <v>75.49510869304612</v>
      </c>
    </row>
    <row r="124" spans="1:4" ht="12.75">
      <c r="A124" s="24">
        <v>36998</v>
      </c>
      <c r="B124" s="25">
        <v>1.67306</v>
      </c>
      <c r="C124" s="25">
        <v>10.419</v>
      </c>
      <c r="D124" s="28">
        <f t="shared" si="5"/>
        <v>74.97927097394788</v>
      </c>
    </row>
    <row r="125" spans="1:4" ht="12.75">
      <c r="A125" s="24">
        <v>36999</v>
      </c>
      <c r="B125" s="25">
        <v>1.73496</v>
      </c>
      <c r="C125" s="25">
        <v>10.7699</v>
      </c>
      <c r="D125" s="28">
        <f t="shared" si="5"/>
        <v>74.46686279382467</v>
      </c>
    </row>
    <row r="126" spans="1:4" ht="12.75">
      <c r="A126" s="24">
        <v>37000</v>
      </c>
      <c r="B126" s="25">
        <v>1.79698</v>
      </c>
      <c r="C126" s="25">
        <v>11.1178</v>
      </c>
      <c r="D126" s="28">
        <f t="shared" si="5"/>
        <v>73.95816606386786</v>
      </c>
    </row>
    <row r="127" spans="1:4" ht="12.75">
      <c r="A127" s="24">
        <v>37001</v>
      </c>
      <c r="B127" s="25">
        <v>1.85912</v>
      </c>
      <c r="C127" s="25">
        <v>11.4627</v>
      </c>
      <c r="D127" s="28">
        <f t="shared" si="5"/>
        <v>73.453171904133</v>
      </c>
    </row>
    <row r="128" spans="1:4" ht="12.75">
      <c r="A128" s="24">
        <v>37002</v>
      </c>
      <c r="B128" s="25">
        <v>1.92137</v>
      </c>
      <c r="C128" s="25">
        <v>11.8045</v>
      </c>
      <c r="D128" s="28">
        <f t="shared" si="5"/>
        <v>72.95201885765977</v>
      </c>
    </row>
    <row r="129" spans="1:4" ht="12.75">
      <c r="A129" s="24">
        <v>37003</v>
      </c>
      <c r="B129" s="25">
        <v>1.98375</v>
      </c>
      <c r="C129" s="25">
        <v>12.1431</v>
      </c>
      <c r="D129" s="28">
        <f t="shared" si="5"/>
        <v>72.45484700605857</v>
      </c>
    </row>
    <row r="130" spans="1:4" ht="12.75">
      <c r="A130" s="24">
        <v>37004</v>
      </c>
      <c r="B130" s="25">
        <v>2.04626</v>
      </c>
      <c r="C130" s="25">
        <v>12.4783</v>
      </c>
      <c r="D130" s="28">
        <f t="shared" si="5"/>
        <v>71.96194517380472</v>
      </c>
    </row>
    <row r="131" spans="1:4" ht="12.75">
      <c r="A131" s="24">
        <v>37005</v>
      </c>
      <c r="B131" s="25">
        <v>2.10889</v>
      </c>
      <c r="C131" s="25">
        <v>12.8102</v>
      </c>
      <c r="D131" s="28">
        <f t="shared" si="5"/>
        <v>71.47316257079731</v>
      </c>
    </row>
    <row r="132" spans="1:4" ht="12.75">
      <c r="A132" s="24">
        <v>37006</v>
      </c>
      <c r="B132" s="25">
        <v>2.17166</v>
      </c>
      <c r="C132" s="25">
        <v>13.1385</v>
      </c>
      <c r="D132" s="28">
        <f t="shared" si="5"/>
        <v>70.98893872219897</v>
      </c>
    </row>
    <row r="133" spans="1:4" ht="12.75">
      <c r="A133" s="24">
        <v>37007</v>
      </c>
      <c r="B133" s="25">
        <v>2.23456</v>
      </c>
      <c r="C133" s="25">
        <v>13.4633</v>
      </c>
      <c r="D133" s="28">
        <f t="shared" si="5"/>
        <v>70.50912534121433</v>
      </c>
    </row>
    <row r="134" spans="1:4" ht="12.75">
      <c r="A134" s="24">
        <v>37008</v>
      </c>
      <c r="B134" s="25">
        <v>2.29759</v>
      </c>
      <c r="C134" s="25">
        <v>13.7843</v>
      </c>
      <c r="D134" s="28">
        <f t="shared" si="5"/>
        <v>70.03416635129207</v>
      </c>
    </row>
    <row r="135" spans="1:4" ht="12.75">
      <c r="A135" s="24">
        <v>37009</v>
      </c>
      <c r="B135" s="25">
        <v>2.36076</v>
      </c>
      <c r="C135" s="25">
        <v>14.1015</v>
      </c>
      <c r="D135" s="28">
        <f t="shared" si="5"/>
        <v>69.56406442054451</v>
      </c>
    </row>
    <row r="136" spans="1:4" ht="12.75">
      <c r="A136" s="24">
        <v>37010</v>
      </c>
      <c r="B136" s="25">
        <v>2.42407</v>
      </c>
      <c r="C136" s="25">
        <v>14.4149</v>
      </c>
      <c r="D136" s="28">
        <f aca="true" t="shared" si="6" ref="D136:D199">DEGREES(ACOS(SIN(RADIANS(C136))/COS(RADIANS(phi))))</f>
        <v>69.098823091502</v>
      </c>
    </row>
    <row r="137" spans="1:4" ht="12.75">
      <c r="A137" s="24">
        <v>37011</v>
      </c>
      <c r="B137" s="25">
        <v>2.48751</v>
      </c>
      <c r="C137" s="25">
        <v>14.7242</v>
      </c>
      <c r="D137" s="28">
        <f t="shared" si="6"/>
        <v>68.63889325203877</v>
      </c>
    </row>
    <row r="138" spans="1:4" ht="12.75">
      <c r="A138" s="24">
        <v>37012</v>
      </c>
      <c r="B138" s="25">
        <v>2.5511</v>
      </c>
      <c r="C138" s="25">
        <v>15.0295</v>
      </c>
      <c r="D138" s="28">
        <f t="shared" si="6"/>
        <v>68.1841333906525</v>
      </c>
    </row>
    <row r="139" spans="1:4" ht="12.75">
      <c r="A139" s="24">
        <v>37013</v>
      </c>
      <c r="B139" s="25">
        <v>2.61483</v>
      </c>
      <c r="C139" s="25">
        <v>15.3306</v>
      </c>
      <c r="D139" s="28">
        <f t="shared" si="6"/>
        <v>67.73484990488241</v>
      </c>
    </row>
    <row r="140" spans="1:4" ht="12.75">
      <c r="A140" s="24">
        <v>37014</v>
      </c>
      <c r="B140" s="25">
        <v>2.6787</v>
      </c>
      <c r="C140" s="25">
        <v>15.6274</v>
      </c>
      <c r="D140" s="28">
        <f t="shared" si="6"/>
        <v>67.29120258104517</v>
      </c>
    </row>
    <row r="141" spans="1:4" ht="12.75">
      <c r="A141" s="24">
        <v>37015</v>
      </c>
      <c r="B141" s="25">
        <v>2.74272</v>
      </c>
      <c r="C141" s="25">
        <v>15.9199</v>
      </c>
      <c r="D141" s="28">
        <f t="shared" si="6"/>
        <v>66.85320331301956</v>
      </c>
    </row>
    <row r="142" spans="1:4" ht="12.75">
      <c r="A142" s="24">
        <v>37016</v>
      </c>
      <c r="B142" s="25">
        <v>2.8069</v>
      </c>
      <c r="C142" s="25">
        <v>16.208</v>
      </c>
      <c r="D142" s="28">
        <f t="shared" si="6"/>
        <v>66.42101506214676</v>
      </c>
    </row>
    <row r="143" spans="1:4" ht="12.75">
      <c r="A143" s="24">
        <v>37017</v>
      </c>
      <c r="B143" s="25">
        <v>2.87122</v>
      </c>
      <c r="C143" s="25">
        <v>16.4916</v>
      </c>
      <c r="D143" s="28">
        <f t="shared" si="6"/>
        <v>65.99480278952778</v>
      </c>
    </row>
    <row r="144" spans="1:4" ht="12.75">
      <c r="A144" s="24">
        <v>37018</v>
      </c>
      <c r="B144" s="25">
        <v>2.9357</v>
      </c>
      <c r="C144" s="25">
        <v>16.7706</v>
      </c>
      <c r="D144" s="28">
        <f t="shared" si="6"/>
        <v>65.57473346800099</v>
      </c>
    </row>
    <row r="145" spans="1:4" ht="12.75">
      <c r="A145" s="24">
        <v>37019</v>
      </c>
      <c r="B145" s="25">
        <v>3.00033</v>
      </c>
      <c r="C145" s="25">
        <v>17.0449</v>
      </c>
      <c r="D145" s="28">
        <f t="shared" si="6"/>
        <v>65.16097608917906</v>
      </c>
    </row>
    <row r="146" spans="1:4" ht="12.75">
      <c r="A146" s="24">
        <v>37020</v>
      </c>
      <c r="B146" s="25">
        <v>3.06513</v>
      </c>
      <c r="C146" s="25">
        <v>17.3144</v>
      </c>
      <c r="D146" s="28">
        <f t="shared" si="6"/>
        <v>64.75370166515626</v>
      </c>
    </row>
    <row r="147" spans="1:4" ht="12.75">
      <c r="A147" s="24">
        <v>37021</v>
      </c>
      <c r="B147" s="25">
        <v>3.13009</v>
      </c>
      <c r="C147" s="25">
        <v>17.5792</v>
      </c>
      <c r="D147" s="28">
        <f t="shared" si="6"/>
        <v>64.35278012849581</v>
      </c>
    </row>
    <row r="148" spans="1:4" ht="12.75">
      <c r="A148" s="24">
        <v>37022</v>
      </c>
      <c r="B148" s="25">
        <v>3.1952</v>
      </c>
      <c r="C148" s="25">
        <v>17.8391</v>
      </c>
      <c r="D148" s="28">
        <f t="shared" si="6"/>
        <v>63.95853663362498</v>
      </c>
    </row>
    <row r="149" spans="1:4" ht="12.75">
      <c r="A149" s="24">
        <v>37023</v>
      </c>
      <c r="B149" s="25">
        <v>3.26049</v>
      </c>
      <c r="C149" s="25">
        <v>18.094</v>
      </c>
      <c r="D149" s="28">
        <f t="shared" si="6"/>
        <v>63.57114733685384</v>
      </c>
    </row>
    <row r="150" spans="1:4" ht="12.75">
      <c r="A150" s="24">
        <v>37024</v>
      </c>
      <c r="B150" s="25">
        <v>3.32593</v>
      </c>
      <c r="C150" s="25">
        <v>18.3438</v>
      </c>
      <c r="D150" s="28">
        <f t="shared" si="6"/>
        <v>63.1907903581631</v>
      </c>
    </row>
    <row r="151" spans="1:4" ht="12.75">
      <c r="A151" s="24">
        <v>37025</v>
      </c>
      <c r="B151" s="25">
        <v>3.39154</v>
      </c>
      <c r="C151" s="25">
        <v>18.5886</v>
      </c>
      <c r="D151" s="28">
        <f t="shared" si="6"/>
        <v>62.817340358192226</v>
      </c>
    </row>
    <row r="152" spans="1:4" ht="12.75">
      <c r="A152" s="24">
        <v>37026</v>
      </c>
      <c r="B152" s="25">
        <v>3.4573</v>
      </c>
      <c r="C152" s="25">
        <v>18.8281</v>
      </c>
      <c r="D152" s="28">
        <f t="shared" si="6"/>
        <v>62.45128353573522</v>
      </c>
    </row>
    <row r="153" spans="1:4" ht="12.75">
      <c r="A153" s="24">
        <v>37027</v>
      </c>
      <c r="B153" s="25">
        <v>3.52324</v>
      </c>
      <c r="C153" s="25">
        <v>19.0624</v>
      </c>
      <c r="D153" s="28">
        <f t="shared" si="6"/>
        <v>62.092497158035485</v>
      </c>
    </row>
    <row r="154" spans="1:4" ht="12.75">
      <c r="A154" s="24">
        <v>37028</v>
      </c>
      <c r="B154" s="25">
        <v>3.58933</v>
      </c>
      <c r="C154" s="25">
        <v>19.2913</v>
      </c>
      <c r="D154" s="28">
        <f t="shared" si="6"/>
        <v>61.74131869083869</v>
      </c>
    </row>
    <row r="155" spans="1:4" ht="12.75">
      <c r="A155" s="24">
        <v>37029</v>
      </c>
      <c r="B155" s="25">
        <v>3.65558</v>
      </c>
      <c r="C155" s="25">
        <v>19.5147</v>
      </c>
      <c r="D155" s="28">
        <f t="shared" si="6"/>
        <v>61.39793466228715</v>
      </c>
    </row>
    <row r="156" spans="1:4" ht="12.75">
      <c r="A156" s="24">
        <v>37030</v>
      </c>
      <c r="B156" s="25">
        <v>3.72199</v>
      </c>
      <c r="C156" s="25">
        <v>19.7326</v>
      </c>
      <c r="D156" s="28">
        <f t="shared" si="6"/>
        <v>61.06237915827366</v>
      </c>
    </row>
    <row r="157" spans="1:4" ht="12.75">
      <c r="A157" s="24">
        <v>37031</v>
      </c>
      <c r="B157" s="25">
        <v>3.78856</v>
      </c>
      <c r="C157" s="25">
        <v>19.945</v>
      </c>
      <c r="D157" s="28">
        <f t="shared" si="6"/>
        <v>60.73468674974539</v>
      </c>
    </row>
    <row r="158" spans="1:4" ht="12.75">
      <c r="A158" s="24">
        <v>37032</v>
      </c>
      <c r="B158" s="25">
        <v>3.85528</v>
      </c>
      <c r="C158" s="25">
        <v>20.1517</v>
      </c>
      <c r="D158" s="28">
        <f t="shared" si="6"/>
        <v>60.415201844131836</v>
      </c>
    </row>
    <row r="159" spans="1:4" ht="12.75">
      <c r="A159" s="24">
        <v>37033</v>
      </c>
      <c r="B159" s="25">
        <v>3.92215</v>
      </c>
      <c r="C159" s="25">
        <v>20.3527</v>
      </c>
      <c r="D159" s="28">
        <f t="shared" si="6"/>
        <v>60.10396147894276</v>
      </c>
    </row>
    <row r="160" spans="1:4" ht="12.75">
      <c r="A160" s="24">
        <v>37034</v>
      </c>
      <c r="B160" s="25">
        <v>3.98917</v>
      </c>
      <c r="C160" s="25">
        <v>20.5478</v>
      </c>
      <c r="D160" s="28">
        <f t="shared" si="6"/>
        <v>59.801313482318925</v>
      </c>
    </row>
    <row r="161" spans="1:4" ht="12.75">
      <c r="A161" s="24">
        <v>37035</v>
      </c>
      <c r="B161" s="25">
        <v>4.05634</v>
      </c>
      <c r="C161" s="25">
        <v>20.7371</v>
      </c>
      <c r="D161" s="28">
        <f t="shared" si="6"/>
        <v>59.507141451366564</v>
      </c>
    </row>
    <row r="162" spans="1:4" ht="12.75">
      <c r="A162" s="24">
        <v>37036</v>
      </c>
      <c r="B162" s="25">
        <v>4.12365</v>
      </c>
      <c r="C162" s="25">
        <v>20.9205</v>
      </c>
      <c r="D162" s="28">
        <f t="shared" si="6"/>
        <v>59.221639589370625</v>
      </c>
    </row>
    <row r="163" spans="1:4" ht="12.75">
      <c r="A163" s="24">
        <v>37037</v>
      </c>
      <c r="B163" s="25">
        <v>4.19109</v>
      </c>
      <c r="C163" s="25">
        <v>21.0978</v>
      </c>
      <c r="D163" s="28">
        <f t="shared" si="6"/>
        <v>58.94515924805406</v>
      </c>
    </row>
    <row r="164" spans="1:4" ht="12.75">
      <c r="A164" s="24">
        <v>37038</v>
      </c>
      <c r="B164" s="25">
        <v>4.25867</v>
      </c>
      <c r="C164" s="25">
        <v>21.2691</v>
      </c>
      <c r="D164" s="28">
        <f t="shared" si="6"/>
        <v>58.677584771440515</v>
      </c>
    </row>
    <row r="165" spans="1:4" ht="12.75">
      <c r="A165" s="24">
        <v>37039</v>
      </c>
      <c r="B165" s="25">
        <v>4.32636</v>
      </c>
      <c r="C165" s="25">
        <v>21.4342</v>
      </c>
      <c r="D165" s="28">
        <f t="shared" si="6"/>
        <v>58.41926900578692</v>
      </c>
    </row>
    <row r="166" spans="1:4" ht="12.75">
      <c r="A166" s="24">
        <v>37040</v>
      </c>
      <c r="B166" s="25">
        <v>4.39419</v>
      </c>
      <c r="C166" s="25">
        <v>21.5931</v>
      </c>
      <c r="D166" s="28">
        <f t="shared" si="6"/>
        <v>58.17025281753695</v>
      </c>
    </row>
    <row r="167" spans="1:4" ht="12.75">
      <c r="A167" s="24">
        <v>37041</v>
      </c>
      <c r="B167" s="25">
        <v>4.46212</v>
      </c>
      <c r="C167" s="25">
        <v>21.7458</v>
      </c>
      <c r="D167" s="28">
        <f t="shared" si="6"/>
        <v>57.93057660867468</v>
      </c>
    </row>
    <row r="168" spans="1:4" ht="12.75">
      <c r="A168" s="24">
        <v>37042</v>
      </c>
      <c r="B168" s="25">
        <v>4.53018</v>
      </c>
      <c r="C168" s="25">
        <v>21.8921</v>
      </c>
      <c r="D168" s="28">
        <f t="shared" si="6"/>
        <v>57.7005948527488</v>
      </c>
    </row>
    <row r="169" spans="1:4" ht="12.75">
      <c r="A169" s="24">
        <v>37043</v>
      </c>
      <c r="B169" s="25">
        <v>4.59834</v>
      </c>
      <c r="C169" s="25">
        <v>22.0321</v>
      </c>
      <c r="D169" s="28">
        <f t="shared" si="6"/>
        <v>57.48019055705123</v>
      </c>
    </row>
    <row r="170" spans="1:4" ht="12.75">
      <c r="A170" s="24">
        <v>37044</v>
      </c>
      <c r="B170" s="25">
        <v>4.6666</v>
      </c>
      <c r="C170" s="25">
        <v>22.1656</v>
      </c>
      <c r="D170" s="28">
        <f t="shared" si="6"/>
        <v>57.2697182967932</v>
      </c>
    </row>
    <row r="171" spans="1:4" ht="12.75">
      <c r="A171" s="24">
        <v>37045</v>
      </c>
      <c r="B171" s="25">
        <v>4.73497</v>
      </c>
      <c r="C171" s="25">
        <v>22.2927</v>
      </c>
      <c r="D171" s="28">
        <f t="shared" si="6"/>
        <v>57.069059503456174</v>
      </c>
    </row>
    <row r="172" spans="1:4" ht="12.75">
      <c r="A172" s="24">
        <v>37046</v>
      </c>
      <c r="B172" s="25">
        <v>4.80344</v>
      </c>
      <c r="C172" s="25">
        <v>22.4133</v>
      </c>
      <c r="D172" s="28">
        <f t="shared" si="6"/>
        <v>56.87841005300223</v>
      </c>
    </row>
    <row r="173" spans="1:4" ht="12.75">
      <c r="A173" s="24">
        <v>37047</v>
      </c>
      <c r="B173" s="25">
        <v>4.872</v>
      </c>
      <c r="C173" s="25">
        <v>22.5273</v>
      </c>
      <c r="D173" s="28">
        <f t="shared" si="6"/>
        <v>56.69796544408682</v>
      </c>
    </row>
    <row r="174" spans="1:4" ht="12.75">
      <c r="A174" s="24">
        <v>37048</v>
      </c>
      <c r="B174" s="25">
        <v>4.94066</v>
      </c>
      <c r="C174" s="25">
        <v>22.6348</v>
      </c>
      <c r="D174" s="28">
        <f t="shared" si="6"/>
        <v>56.52760346481629</v>
      </c>
    </row>
    <row r="175" spans="1:4" ht="12.75">
      <c r="A175" s="24">
        <v>37049</v>
      </c>
      <c r="B175" s="25">
        <v>5.0094</v>
      </c>
      <c r="C175" s="25">
        <v>22.7356</v>
      </c>
      <c r="D175" s="28">
        <f t="shared" si="6"/>
        <v>56.36767595744258</v>
      </c>
    </row>
    <row r="176" spans="1:4" ht="12.75">
      <c r="A176" s="24">
        <v>37050</v>
      </c>
      <c r="B176" s="25">
        <v>5.07822</v>
      </c>
      <c r="C176" s="25">
        <v>22.8298</v>
      </c>
      <c r="D176" s="28">
        <f t="shared" si="6"/>
        <v>56.21805783832005</v>
      </c>
    </row>
    <row r="177" spans="1:4" ht="12.75">
      <c r="A177" s="24">
        <v>37051</v>
      </c>
      <c r="B177" s="25">
        <v>5.14712</v>
      </c>
      <c r="C177" s="25">
        <v>22.9174</v>
      </c>
      <c r="D177" s="28">
        <f t="shared" si="6"/>
        <v>56.07878072730333</v>
      </c>
    </row>
    <row r="178" spans="1:4" ht="12.75">
      <c r="A178" s="24">
        <v>37052</v>
      </c>
      <c r="B178" s="25">
        <v>5.21609</v>
      </c>
      <c r="C178" s="25">
        <v>22.9982</v>
      </c>
      <c r="D178" s="28">
        <f t="shared" si="6"/>
        <v>55.95019290267835</v>
      </c>
    </row>
    <row r="179" spans="1:4" ht="12.75">
      <c r="A179" s="24">
        <v>37053</v>
      </c>
      <c r="B179" s="25">
        <v>5.28513</v>
      </c>
      <c r="C179" s="25">
        <v>23.0723</v>
      </c>
      <c r="D179" s="28">
        <f t="shared" si="6"/>
        <v>55.83216380277791</v>
      </c>
    </row>
    <row r="180" spans="1:4" ht="12.75">
      <c r="A180" s="24">
        <v>37054</v>
      </c>
      <c r="B180" s="25">
        <v>5.35423</v>
      </c>
      <c r="C180" s="25">
        <v>23.1396</v>
      </c>
      <c r="D180" s="28">
        <f t="shared" si="6"/>
        <v>55.724879234867764</v>
      </c>
    </row>
    <row r="181" spans="1:4" ht="12.75">
      <c r="A181" s="24">
        <v>37055</v>
      </c>
      <c r="B181" s="25">
        <v>5.42339</v>
      </c>
      <c r="C181" s="25">
        <v>23.2002</v>
      </c>
      <c r="D181" s="28">
        <f t="shared" si="6"/>
        <v>55.628204179296084</v>
      </c>
    </row>
    <row r="182" spans="1:4" ht="12.75">
      <c r="A182" s="24">
        <v>37056</v>
      </c>
      <c r="B182" s="25">
        <v>5.49259</v>
      </c>
      <c r="C182" s="25">
        <v>23.2539</v>
      </c>
      <c r="D182" s="28">
        <f t="shared" si="6"/>
        <v>55.54248002375092</v>
      </c>
    </row>
    <row r="183" spans="1:4" ht="12.75">
      <c r="A183" s="24">
        <v>37057</v>
      </c>
      <c r="B183" s="25">
        <v>5.56184</v>
      </c>
      <c r="C183" s="25">
        <v>23.3008</v>
      </c>
      <c r="D183" s="28">
        <f t="shared" si="6"/>
        <v>55.46756728814284</v>
      </c>
    </row>
    <row r="184" spans="1:4" ht="12.75">
      <c r="A184" s="24">
        <v>37058</v>
      </c>
      <c r="B184" s="25">
        <v>5.63113</v>
      </c>
      <c r="C184" s="25">
        <v>23.3409</v>
      </c>
      <c r="D184" s="28">
        <f t="shared" si="6"/>
        <v>55.40348357917273</v>
      </c>
    </row>
    <row r="185" spans="1:4" ht="12.75">
      <c r="A185" s="24">
        <v>37059</v>
      </c>
      <c r="B185" s="25">
        <v>5.70044</v>
      </c>
      <c r="C185" s="25">
        <v>23.3741</v>
      </c>
      <c r="D185" s="28">
        <f t="shared" si="6"/>
        <v>55.35040396801177</v>
      </c>
    </row>
    <row r="186" spans="1:4" ht="12.75">
      <c r="A186" s="24">
        <v>37060</v>
      </c>
      <c r="B186" s="25">
        <v>5.76979</v>
      </c>
      <c r="C186" s="25">
        <v>23.4004</v>
      </c>
      <c r="D186" s="28">
        <f t="shared" si="6"/>
        <v>55.30834127009937</v>
      </c>
    </row>
    <row r="187" spans="1:4" ht="12.75">
      <c r="A187" s="24">
        <v>37061</v>
      </c>
      <c r="B187" s="25">
        <v>5.83915</v>
      </c>
      <c r="C187" s="25">
        <v>23.4199</v>
      </c>
      <c r="D187" s="28">
        <f t="shared" si="6"/>
        <v>55.27714569142557</v>
      </c>
    </row>
    <row r="188" spans="1:4" ht="12.75">
      <c r="A188" s="24">
        <v>37062</v>
      </c>
      <c r="B188" s="25">
        <v>5.90852</v>
      </c>
      <c r="C188" s="25">
        <v>23.4324</v>
      </c>
      <c r="D188" s="28">
        <f t="shared" si="6"/>
        <v>55.25714475299891</v>
      </c>
    </row>
    <row r="189" spans="1:4" ht="12.75">
      <c r="A189" s="24">
        <v>37063</v>
      </c>
      <c r="B189" s="25">
        <v>5.9779</v>
      </c>
      <c r="C189" s="25">
        <v>23.4381</v>
      </c>
      <c r="D189" s="28">
        <f t="shared" si="6"/>
        <v>55.24802334543997</v>
      </c>
    </row>
    <row r="190" spans="1:4" ht="12.75">
      <c r="A190" s="24">
        <v>37064</v>
      </c>
      <c r="B190" s="25">
        <v>6.04727</v>
      </c>
      <c r="C190" s="25">
        <v>23.4369</v>
      </c>
      <c r="D190" s="28">
        <f t="shared" si="6"/>
        <v>55.24994369278981</v>
      </c>
    </row>
    <row r="191" spans="1:4" ht="12.75">
      <c r="A191" s="24">
        <v>37065</v>
      </c>
      <c r="B191" s="25">
        <v>6.11662</v>
      </c>
      <c r="C191" s="25">
        <v>23.4288</v>
      </c>
      <c r="D191" s="28">
        <f t="shared" si="6"/>
        <v>55.262905325733286</v>
      </c>
    </row>
    <row r="192" spans="1:4" ht="12.75">
      <c r="A192" s="24">
        <v>37066</v>
      </c>
      <c r="B192" s="25">
        <v>6.18596</v>
      </c>
      <c r="C192" s="25">
        <v>23.4138</v>
      </c>
      <c r="D192" s="28">
        <f t="shared" si="6"/>
        <v>55.286905078806896</v>
      </c>
    </row>
    <row r="193" spans="1:4" ht="12.75">
      <c r="A193" s="24">
        <v>37067</v>
      </c>
      <c r="B193" s="25">
        <v>6.25526</v>
      </c>
      <c r="C193" s="25">
        <v>23.392</v>
      </c>
      <c r="D193" s="28">
        <f t="shared" si="6"/>
        <v>55.32177715808098</v>
      </c>
    </row>
    <row r="194" spans="1:4" ht="12.75">
      <c r="A194" s="24">
        <v>37068</v>
      </c>
      <c r="B194" s="25">
        <v>6.32452</v>
      </c>
      <c r="C194" s="25">
        <v>23.3633</v>
      </c>
      <c r="D194" s="28">
        <f t="shared" si="6"/>
        <v>55.3676730981494</v>
      </c>
    </row>
    <row r="195" spans="1:4" ht="12.75">
      <c r="A195" s="24">
        <v>37069</v>
      </c>
      <c r="B195" s="25">
        <v>6.39374</v>
      </c>
      <c r="C195" s="25">
        <v>23.3276</v>
      </c>
      <c r="D195" s="28">
        <f t="shared" si="6"/>
        <v>55.42474160638264</v>
      </c>
    </row>
    <row r="196" spans="1:4" ht="12.75">
      <c r="A196" s="24">
        <v>37070</v>
      </c>
      <c r="B196" s="25">
        <v>6.46291</v>
      </c>
      <c r="C196" s="25">
        <v>23.2852</v>
      </c>
      <c r="D196" s="28">
        <f t="shared" si="6"/>
        <v>55.492489500550946</v>
      </c>
    </row>
    <row r="197" spans="1:4" ht="12.75">
      <c r="A197" s="24">
        <v>37071</v>
      </c>
      <c r="B197" s="25">
        <v>6.53201</v>
      </c>
      <c r="C197" s="25">
        <v>23.2359</v>
      </c>
      <c r="D197" s="28">
        <f t="shared" si="6"/>
        <v>55.57122032772192</v>
      </c>
    </row>
    <row r="198" spans="1:4" ht="12.75">
      <c r="A198" s="24">
        <v>37072</v>
      </c>
      <c r="B198" s="25">
        <v>6.60105</v>
      </c>
      <c r="C198" s="25">
        <v>23.1799</v>
      </c>
      <c r="D198" s="28">
        <f t="shared" si="6"/>
        <v>55.6605962607513</v>
      </c>
    </row>
    <row r="199" spans="1:4" ht="12.75">
      <c r="A199" s="24">
        <v>37073</v>
      </c>
      <c r="B199" s="25">
        <v>6.67003</v>
      </c>
      <c r="C199" s="25">
        <v>23.1171</v>
      </c>
      <c r="D199" s="28">
        <f t="shared" si="6"/>
        <v>55.76075625683205</v>
      </c>
    </row>
    <row r="200" spans="1:4" ht="12.75">
      <c r="A200" s="24">
        <v>37074</v>
      </c>
      <c r="B200" s="25">
        <v>6.73893</v>
      </c>
      <c r="C200" s="25">
        <v>23.0475</v>
      </c>
      <c r="D200" s="28">
        <f aca="true" t="shared" si="7" ref="D200:D263">DEGREES(ACOS(SIN(RADIANS(C200))/COS(RADIANS(phi))))</f>
        <v>55.87167723164223</v>
      </c>
    </row>
    <row r="201" spans="1:4" ht="12.75">
      <c r="A201" s="24">
        <v>37075</v>
      </c>
      <c r="B201" s="25">
        <v>6.80775</v>
      </c>
      <c r="C201" s="25">
        <v>22.9712</v>
      </c>
      <c r="D201" s="28">
        <f t="shared" si="7"/>
        <v>55.99317470969655</v>
      </c>
    </row>
    <row r="202" spans="1:4" ht="12.75">
      <c r="A202" s="24">
        <v>37076</v>
      </c>
      <c r="B202" s="25">
        <v>6.87648</v>
      </c>
      <c r="C202" s="25">
        <v>22.8883</v>
      </c>
      <c r="D202" s="28">
        <f t="shared" si="7"/>
        <v>56.125062670316815</v>
      </c>
    </row>
    <row r="203" spans="1:4" ht="12.75">
      <c r="A203" s="24">
        <v>37077</v>
      </c>
      <c r="B203" s="25">
        <v>6.94513</v>
      </c>
      <c r="C203" s="25">
        <v>22.7987</v>
      </c>
      <c r="D203" s="28">
        <f t="shared" si="7"/>
        <v>56.267471458581625</v>
      </c>
    </row>
    <row r="204" spans="1:4" ht="12.75">
      <c r="A204" s="24">
        <v>37078</v>
      </c>
      <c r="B204" s="25">
        <v>7.01368</v>
      </c>
      <c r="C204" s="25">
        <v>22.7025</v>
      </c>
      <c r="D204" s="28">
        <f t="shared" si="7"/>
        <v>56.420211523600265</v>
      </c>
    </row>
    <row r="205" spans="1:4" ht="12.75">
      <c r="A205" s="24">
        <v>37079</v>
      </c>
      <c r="B205" s="25">
        <v>7.08213</v>
      </c>
      <c r="C205" s="25">
        <v>22.5998</v>
      </c>
      <c r="D205" s="28">
        <f t="shared" si="7"/>
        <v>56.58309222765649</v>
      </c>
    </row>
    <row r="206" spans="1:4" ht="12.75">
      <c r="A206" s="24">
        <v>37080</v>
      </c>
      <c r="B206" s="25">
        <v>7.15048</v>
      </c>
      <c r="C206" s="25">
        <v>22.4905</v>
      </c>
      <c r="D206" s="28">
        <f t="shared" si="7"/>
        <v>56.75623867989482</v>
      </c>
    </row>
    <row r="207" spans="1:4" ht="12.75">
      <c r="A207" s="24">
        <v>37081</v>
      </c>
      <c r="B207" s="25">
        <v>7.21872</v>
      </c>
      <c r="C207" s="25">
        <v>22.3748</v>
      </c>
      <c r="D207" s="28">
        <f t="shared" si="7"/>
        <v>56.93929933818749</v>
      </c>
    </row>
    <row r="208" spans="1:4" ht="12.75">
      <c r="A208" s="24">
        <v>37082</v>
      </c>
      <c r="B208" s="25">
        <v>7.28685</v>
      </c>
      <c r="C208" s="25">
        <v>22.2526</v>
      </c>
      <c r="D208" s="28">
        <f t="shared" si="7"/>
        <v>57.13239661230503</v>
      </c>
    </row>
    <row r="209" spans="1:4" ht="12.75">
      <c r="A209" s="24">
        <v>37083</v>
      </c>
      <c r="B209" s="25">
        <v>7.35487</v>
      </c>
      <c r="C209" s="25">
        <v>22.1241</v>
      </c>
      <c r="D209" s="28">
        <f t="shared" si="7"/>
        <v>57.335177713855174</v>
      </c>
    </row>
    <row r="210" spans="1:4" ht="12.75">
      <c r="A210" s="24">
        <v>37084</v>
      </c>
      <c r="B210" s="25">
        <v>7.42277</v>
      </c>
      <c r="C210" s="25">
        <v>21.9892</v>
      </c>
      <c r="D210" s="28">
        <f t="shared" si="7"/>
        <v>57.54776288018921</v>
      </c>
    </row>
    <row r="211" spans="1:4" ht="12.75">
      <c r="A211" s="24">
        <v>37085</v>
      </c>
      <c r="B211" s="25">
        <v>7.49054</v>
      </c>
      <c r="C211" s="25">
        <v>21.8481</v>
      </c>
      <c r="D211" s="28">
        <f t="shared" si="7"/>
        <v>57.76979870041831</v>
      </c>
    </row>
    <row r="212" spans="1:4" ht="12.75">
      <c r="A212" s="24">
        <v>37086</v>
      </c>
      <c r="B212" s="25">
        <v>7.55819</v>
      </c>
      <c r="C212" s="25">
        <v>21.7006</v>
      </c>
      <c r="D212" s="28">
        <f t="shared" si="7"/>
        <v>58.00156076463651</v>
      </c>
    </row>
    <row r="213" spans="1:4" ht="12.75">
      <c r="A213" s="24">
        <v>37087</v>
      </c>
      <c r="B213" s="25">
        <v>7.6257</v>
      </c>
      <c r="C213" s="25">
        <v>21.5471</v>
      </c>
      <c r="D213" s="28">
        <f t="shared" si="7"/>
        <v>58.24238137780943</v>
      </c>
    </row>
    <row r="214" spans="1:4" ht="12.75">
      <c r="A214" s="24">
        <v>37088</v>
      </c>
      <c r="B214" s="25">
        <v>7.69309</v>
      </c>
      <c r="C214" s="25">
        <v>21.3874</v>
      </c>
      <c r="D214" s="28">
        <f t="shared" si="7"/>
        <v>58.492535210102986</v>
      </c>
    </row>
    <row r="215" spans="1:4" ht="12.75">
      <c r="A215" s="24">
        <v>37089</v>
      </c>
      <c r="B215" s="25">
        <v>7.76034</v>
      </c>
      <c r="C215" s="25">
        <v>21.2216</v>
      </c>
      <c r="D215" s="28">
        <f t="shared" si="7"/>
        <v>58.75182563087783</v>
      </c>
    </row>
    <row r="216" spans="1:4" ht="12.75">
      <c r="A216" s="24">
        <v>37090</v>
      </c>
      <c r="B216" s="25">
        <v>7.82744</v>
      </c>
      <c r="C216" s="25">
        <v>21.0498</v>
      </c>
      <c r="D216" s="28">
        <f t="shared" si="7"/>
        <v>59.02005660018867</v>
      </c>
    </row>
    <row r="217" spans="1:4" ht="12.75">
      <c r="A217" s="24">
        <v>37091</v>
      </c>
      <c r="B217" s="25">
        <v>7.89441</v>
      </c>
      <c r="C217" s="25">
        <v>20.8721</v>
      </c>
      <c r="D217" s="28">
        <f t="shared" si="7"/>
        <v>59.29703281427951</v>
      </c>
    </row>
    <row r="218" spans="1:4" ht="12.75">
      <c r="A218" s="24">
        <v>37092</v>
      </c>
      <c r="B218" s="25">
        <v>7.96122</v>
      </c>
      <c r="C218" s="25">
        <v>20.6884</v>
      </c>
      <c r="D218" s="28">
        <f t="shared" si="7"/>
        <v>59.582870774367315</v>
      </c>
    </row>
    <row r="219" spans="1:4" ht="12.75">
      <c r="A219" s="24">
        <v>37093</v>
      </c>
      <c r="B219" s="25">
        <v>8.02788</v>
      </c>
      <c r="C219" s="25">
        <v>20.499</v>
      </c>
      <c r="D219" s="28">
        <f t="shared" si="7"/>
        <v>59.87706502467086</v>
      </c>
    </row>
    <row r="220" spans="1:4" ht="12.75">
      <c r="A220" s="24">
        <v>37094</v>
      </c>
      <c r="B220" s="25">
        <v>8.09438</v>
      </c>
      <c r="C220" s="25">
        <v>20.3039</v>
      </c>
      <c r="D220" s="28">
        <f t="shared" si="7"/>
        <v>60.17957814676663</v>
      </c>
    </row>
    <row r="221" spans="1:4" ht="12.75">
      <c r="A221" s="24">
        <v>37095</v>
      </c>
      <c r="B221" s="25">
        <v>8.16072</v>
      </c>
      <c r="C221" s="25">
        <v>20.1031</v>
      </c>
      <c r="D221" s="28">
        <f t="shared" si="7"/>
        <v>60.4903728345491</v>
      </c>
    </row>
    <row r="222" spans="1:4" ht="12.75">
      <c r="A222" s="24">
        <v>37096</v>
      </c>
      <c r="B222" s="25">
        <v>8.2269</v>
      </c>
      <c r="C222" s="25">
        <v>19.8967</v>
      </c>
      <c r="D222" s="28">
        <f t="shared" si="7"/>
        <v>60.80925761023164</v>
      </c>
    </row>
    <row r="223" spans="1:4" ht="12.75">
      <c r="A223" s="24">
        <v>37097</v>
      </c>
      <c r="B223" s="25">
        <v>8.2929</v>
      </c>
      <c r="C223" s="25">
        <v>19.6847</v>
      </c>
      <c r="D223" s="28">
        <f t="shared" si="7"/>
        <v>61.136196463246385</v>
      </c>
    </row>
    <row r="224" spans="1:4" ht="12.75">
      <c r="A224" s="24">
        <v>37098</v>
      </c>
      <c r="B224" s="25">
        <v>8.35874</v>
      </c>
      <c r="C224" s="25">
        <v>19.4674</v>
      </c>
      <c r="D224" s="28">
        <f t="shared" si="7"/>
        <v>61.470692351710234</v>
      </c>
    </row>
    <row r="225" spans="1:4" ht="12.75">
      <c r="A225" s="24">
        <v>37099</v>
      </c>
      <c r="B225" s="25">
        <v>8.4244</v>
      </c>
      <c r="C225" s="25">
        <v>19.2446</v>
      </c>
      <c r="D225" s="28">
        <f t="shared" si="7"/>
        <v>61.81301959676277</v>
      </c>
    </row>
    <row r="226" spans="1:4" ht="12.75">
      <c r="A226" s="24">
        <v>37100</v>
      </c>
      <c r="B226" s="25">
        <v>8.48989</v>
      </c>
      <c r="C226" s="25">
        <v>19.0166</v>
      </c>
      <c r="D226" s="28">
        <f t="shared" si="7"/>
        <v>62.162684621571046</v>
      </c>
    </row>
    <row r="227" spans="1:4" ht="12.75">
      <c r="A227" s="24">
        <v>37101</v>
      </c>
      <c r="B227" s="25">
        <v>8.55521</v>
      </c>
      <c r="C227" s="25">
        <v>18.7833</v>
      </c>
      <c r="D227" s="28">
        <f t="shared" si="7"/>
        <v>62.519809556721796</v>
      </c>
    </row>
    <row r="228" spans="1:4" ht="12.75">
      <c r="A228" s="24">
        <v>37102</v>
      </c>
      <c r="B228" s="25">
        <v>8.62036</v>
      </c>
      <c r="C228" s="25">
        <v>18.5449</v>
      </c>
      <c r="D228" s="28">
        <f t="shared" si="7"/>
        <v>62.88405804552714</v>
      </c>
    </row>
    <row r="229" spans="1:4" ht="12.75">
      <c r="A229" s="24">
        <v>37103</v>
      </c>
      <c r="B229" s="25">
        <v>8.68533</v>
      </c>
      <c r="C229" s="25">
        <v>18.3015</v>
      </c>
      <c r="D229" s="28">
        <f t="shared" si="7"/>
        <v>63.25524902814298</v>
      </c>
    </row>
    <row r="230" spans="1:4" ht="12.75">
      <c r="A230" s="24">
        <v>37104</v>
      </c>
      <c r="B230" s="25">
        <v>8.75013</v>
      </c>
      <c r="C230" s="25">
        <v>18.0531</v>
      </c>
      <c r="D230" s="28">
        <f t="shared" si="7"/>
        <v>63.633355350323974</v>
      </c>
    </row>
    <row r="231" spans="1:4" ht="12.75">
      <c r="A231" s="24">
        <v>37105</v>
      </c>
      <c r="B231" s="25">
        <v>8.81476</v>
      </c>
      <c r="C231" s="25">
        <v>17.7997</v>
      </c>
      <c r="D231" s="28">
        <f t="shared" si="7"/>
        <v>64.01835058388846</v>
      </c>
    </row>
    <row r="232" spans="1:4" ht="12.75">
      <c r="A232" s="24">
        <v>37106</v>
      </c>
      <c r="B232" s="25">
        <v>8.87922</v>
      </c>
      <c r="C232" s="25">
        <v>17.5416</v>
      </c>
      <c r="D232" s="28">
        <f t="shared" si="7"/>
        <v>64.40975454376617</v>
      </c>
    </row>
    <row r="233" spans="1:4" ht="12.75">
      <c r="A233" s="24">
        <v>37107</v>
      </c>
      <c r="B233" s="25">
        <v>8.94351</v>
      </c>
      <c r="C233" s="25">
        <v>17.2787</v>
      </c>
      <c r="D233" s="28">
        <f t="shared" si="7"/>
        <v>64.80769612715386</v>
      </c>
    </row>
    <row r="234" spans="1:4" ht="12.75">
      <c r="A234" s="24">
        <v>37108</v>
      </c>
      <c r="B234" s="25">
        <v>9.00763</v>
      </c>
      <c r="C234" s="25">
        <v>17.0112</v>
      </c>
      <c r="D234" s="28">
        <f t="shared" si="7"/>
        <v>65.21185107871595</v>
      </c>
    </row>
    <row r="235" spans="1:4" ht="12.75">
      <c r="A235" s="24">
        <v>37109</v>
      </c>
      <c r="B235" s="25">
        <v>9.07159</v>
      </c>
      <c r="C235" s="25">
        <v>16.7391</v>
      </c>
      <c r="D235" s="28">
        <f t="shared" si="7"/>
        <v>65.62219954552626</v>
      </c>
    </row>
    <row r="236" spans="1:4" ht="12.75">
      <c r="A236" s="24">
        <v>37110</v>
      </c>
      <c r="B236" s="25">
        <v>9.13538</v>
      </c>
      <c r="C236" s="25">
        <v>16.4626</v>
      </c>
      <c r="D236" s="28">
        <f t="shared" si="7"/>
        <v>66.03842173038531</v>
      </c>
    </row>
    <row r="237" spans="1:4" ht="12.75">
      <c r="A237" s="24">
        <v>37111</v>
      </c>
      <c r="B237" s="25">
        <v>9.199</v>
      </c>
      <c r="C237" s="25">
        <v>16.1816</v>
      </c>
      <c r="D237" s="28">
        <f t="shared" si="7"/>
        <v>66.46065125375601</v>
      </c>
    </row>
    <row r="238" spans="1:4" ht="12.75">
      <c r="A238" s="24">
        <v>37112</v>
      </c>
      <c r="B238" s="25">
        <v>9.26247</v>
      </c>
      <c r="C238" s="25">
        <v>15.8962</v>
      </c>
      <c r="D238" s="28">
        <f t="shared" si="7"/>
        <v>66.88872181151162</v>
      </c>
    </row>
    <row r="239" spans="1:4" ht="12.75">
      <c r="A239" s="24">
        <v>37113</v>
      </c>
      <c r="B239" s="25">
        <v>9.32578</v>
      </c>
      <c r="C239" s="25">
        <v>15.6066</v>
      </c>
      <c r="D239" s="28">
        <f t="shared" si="7"/>
        <v>67.32231946981767</v>
      </c>
    </row>
    <row r="240" spans="1:4" ht="12.75">
      <c r="A240" s="24">
        <v>37114</v>
      </c>
      <c r="B240" s="25">
        <v>9.38894</v>
      </c>
      <c r="C240" s="25">
        <v>15.3128</v>
      </c>
      <c r="D240" s="28">
        <f t="shared" si="7"/>
        <v>67.76143194857187</v>
      </c>
    </row>
    <row r="241" spans="1:4" ht="12.75">
      <c r="A241" s="24">
        <v>37115</v>
      </c>
      <c r="B241" s="25">
        <v>9.45194</v>
      </c>
      <c r="C241" s="25">
        <v>15.0149</v>
      </c>
      <c r="D241" s="28">
        <f t="shared" si="7"/>
        <v>68.20589877383267</v>
      </c>
    </row>
    <row r="242" spans="1:4" ht="12.75">
      <c r="A242" s="24">
        <v>37116</v>
      </c>
      <c r="B242" s="25">
        <v>9.51479</v>
      </c>
      <c r="C242" s="25">
        <v>14.713</v>
      </c>
      <c r="D242" s="28">
        <f t="shared" si="7"/>
        <v>68.6555613812047</v>
      </c>
    </row>
    <row r="243" spans="1:4" ht="12.75">
      <c r="A243" s="24">
        <v>37117</v>
      </c>
      <c r="B243" s="25">
        <v>9.5775</v>
      </c>
      <c r="C243" s="25">
        <v>14.4072</v>
      </c>
      <c r="D243" s="28">
        <f t="shared" si="7"/>
        <v>69.11026309105408</v>
      </c>
    </row>
    <row r="244" spans="1:4" ht="12.75">
      <c r="A244" s="24">
        <v>37118</v>
      </c>
      <c r="B244" s="25">
        <v>9.64006</v>
      </c>
      <c r="C244" s="25">
        <v>14.0975</v>
      </c>
      <c r="D244" s="28">
        <f t="shared" si="7"/>
        <v>69.5699974033779</v>
      </c>
    </row>
    <row r="245" spans="1:4" ht="12.75">
      <c r="A245" s="24">
        <v>37119</v>
      </c>
      <c r="B245" s="25">
        <v>9.70248</v>
      </c>
      <c r="C245" s="25">
        <v>13.7841</v>
      </c>
      <c r="D245" s="28">
        <f t="shared" si="7"/>
        <v>70.0344625159658</v>
      </c>
    </row>
    <row r="246" spans="1:4" ht="12.75">
      <c r="A246" s="24">
        <v>37120</v>
      </c>
      <c r="B246" s="25">
        <v>9.76476</v>
      </c>
      <c r="C246" s="25">
        <v>13.467</v>
      </c>
      <c r="D246" s="28">
        <f t="shared" si="7"/>
        <v>70.50365508276947</v>
      </c>
    </row>
    <row r="247" spans="1:4" ht="12.75">
      <c r="A247" s="24">
        <v>37121</v>
      </c>
      <c r="B247" s="25">
        <v>9.8269</v>
      </c>
      <c r="C247" s="25">
        <v>13.1464</v>
      </c>
      <c r="D247" s="28">
        <f t="shared" si="7"/>
        <v>70.97727735837222</v>
      </c>
    </row>
    <row r="248" spans="1:4" ht="12.75">
      <c r="A248" s="24">
        <v>37122</v>
      </c>
      <c r="B248" s="25">
        <v>9.88889</v>
      </c>
      <c r="C248" s="25">
        <v>12.8222</v>
      </c>
      <c r="D248" s="28">
        <f t="shared" si="7"/>
        <v>71.45547641513923</v>
      </c>
    </row>
    <row r="249" spans="1:4" ht="12.75">
      <c r="A249" s="24">
        <v>37123</v>
      </c>
      <c r="B249" s="25">
        <v>9.95076</v>
      </c>
      <c r="C249" s="25">
        <v>12.4947</v>
      </c>
      <c r="D249" s="28">
        <f t="shared" si="7"/>
        <v>71.93781056244198</v>
      </c>
    </row>
    <row r="250" spans="1:4" ht="12.75">
      <c r="A250" s="24">
        <v>37124</v>
      </c>
      <c r="B250" s="25">
        <v>10.01248</v>
      </c>
      <c r="C250" s="25">
        <v>12.1638</v>
      </c>
      <c r="D250" s="28">
        <f t="shared" si="7"/>
        <v>72.42442934063118</v>
      </c>
    </row>
    <row r="251" spans="1:4" ht="12.75">
      <c r="A251" s="24">
        <v>37125</v>
      </c>
      <c r="B251" s="25">
        <v>10.07407</v>
      </c>
      <c r="C251" s="25">
        <v>11.8298</v>
      </c>
      <c r="D251" s="28">
        <f t="shared" si="7"/>
        <v>72.91489523142668</v>
      </c>
    </row>
    <row r="252" spans="1:4" ht="12.75">
      <c r="A252" s="24">
        <v>37126</v>
      </c>
      <c r="B252" s="25">
        <v>10.13553</v>
      </c>
      <c r="C252" s="25">
        <v>11.4927</v>
      </c>
      <c r="D252" s="28">
        <f t="shared" si="7"/>
        <v>73.40921357649279</v>
      </c>
    </row>
    <row r="253" spans="1:4" ht="12.75">
      <c r="A253" s="24">
        <v>37127</v>
      </c>
      <c r="B253" s="25">
        <v>10.19687</v>
      </c>
      <c r="C253" s="25">
        <v>11.1525</v>
      </c>
      <c r="D253" s="28">
        <f t="shared" si="7"/>
        <v>73.90739041959968</v>
      </c>
    </row>
    <row r="254" spans="1:4" ht="12.75">
      <c r="A254" s="24">
        <v>37128</v>
      </c>
      <c r="B254" s="25">
        <v>10.25808</v>
      </c>
      <c r="C254" s="25">
        <v>10.8094</v>
      </c>
      <c r="D254" s="28">
        <f t="shared" si="7"/>
        <v>74.40914022811425</v>
      </c>
    </row>
    <row r="255" spans="1:4" ht="12.75">
      <c r="A255" s="24">
        <v>37129</v>
      </c>
      <c r="B255" s="25">
        <v>10.31918</v>
      </c>
      <c r="C255" s="25">
        <v>10.4635</v>
      </c>
      <c r="D255" s="28">
        <f t="shared" si="7"/>
        <v>74.9143256491101</v>
      </c>
    </row>
    <row r="256" spans="1:4" ht="12.75">
      <c r="A256" s="24">
        <v>37130</v>
      </c>
      <c r="B256" s="25">
        <v>10.38016</v>
      </c>
      <c r="C256" s="25">
        <v>10.1148</v>
      </c>
      <c r="D256" s="28">
        <f t="shared" si="7"/>
        <v>75.42295649392523</v>
      </c>
    </row>
    <row r="257" spans="1:4" ht="12.75">
      <c r="A257" s="24">
        <v>37131</v>
      </c>
      <c r="B257" s="25">
        <v>10.44103</v>
      </c>
      <c r="C257" s="25">
        <v>9.7635</v>
      </c>
      <c r="D257" s="28">
        <f t="shared" si="7"/>
        <v>75.93475201365392</v>
      </c>
    </row>
    <row r="258" spans="1:4" ht="12.75">
      <c r="A258" s="24">
        <v>37132</v>
      </c>
      <c r="B258" s="25">
        <v>10.50179</v>
      </c>
      <c r="C258" s="25">
        <v>9.4096</v>
      </c>
      <c r="D258" s="28">
        <f t="shared" si="7"/>
        <v>76.4497243237606</v>
      </c>
    </row>
    <row r="259" spans="1:4" ht="12.75">
      <c r="A259" s="24">
        <v>37133</v>
      </c>
      <c r="B259" s="25">
        <v>10.56245</v>
      </c>
      <c r="C259" s="25">
        <v>9.0533</v>
      </c>
      <c r="D259" s="28">
        <f t="shared" si="7"/>
        <v>76.96759559509924</v>
      </c>
    </row>
    <row r="260" spans="1:4" ht="12.75">
      <c r="A260" s="24">
        <v>37134</v>
      </c>
      <c r="B260" s="25">
        <v>10.62302</v>
      </c>
      <c r="C260" s="25">
        <v>8.6946</v>
      </c>
      <c r="D260" s="28">
        <f t="shared" si="7"/>
        <v>77.4883800725543</v>
      </c>
    </row>
    <row r="261" spans="1:4" ht="12.75">
      <c r="A261" s="24">
        <v>37135</v>
      </c>
      <c r="B261" s="25">
        <v>10.68349</v>
      </c>
      <c r="C261" s="25">
        <v>8.3336</v>
      </c>
      <c r="D261" s="28">
        <f t="shared" si="7"/>
        <v>78.01194757966836</v>
      </c>
    </row>
    <row r="262" spans="1:4" ht="12.75">
      <c r="A262" s="24">
        <v>37136</v>
      </c>
      <c r="B262" s="25">
        <v>10.74388</v>
      </c>
      <c r="C262" s="25">
        <v>7.9703</v>
      </c>
      <c r="D262" s="28">
        <f t="shared" si="7"/>
        <v>78.5383138804171</v>
      </c>
    </row>
    <row r="263" spans="1:4" ht="12.75">
      <c r="A263" s="24">
        <v>37137</v>
      </c>
      <c r="B263" s="25">
        <v>10.80419</v>
      </c>
      <c r="C263" s="25">
        <v>7.605</v>
      </c>
      <c r="D263" s="28">
        <f t="shared" si="7"/>
        <v>79.0670612384923</v>
      </c>
    </row>
    <row r="264" spans="1:4" ht="12.75">
      <c r="A264" s="24">
        <v>37138</v>
      </c>
      <c r="B264" s="25">
        <v>10.86443</v>
      </c>
      <c r="C264" s="25">
        <v>7.2376</v>
      </c>
      <c r="D264" s="28">
        <f aca="true" t="shared" si="8" ref="D264:D327">DEGREES(ACOS(SIN(RADIANS(C264))/COS(RADIANS(phi))))</f>
        <v>79.59835220934166</v>
      </c>
    </row>
    <row r="265" spans="1:4" ht="12.75">
      <c r="A265" s="24">
        <v>37139</v>
      </c>
      <c r="B265" s="25">
        <v>10.92459</v>
      </c>
      <c r="C265" s="25">
        <v>6.8683</v>
      </c>
      <c r="D265" s="28">
        <f t="shared" si="8"/>
        <v>80.13191603043845</v>
      </c>
    </row>
    <row r="266" spans="1:4" ht="12.75">
      <c r="A266" s="24">
        <v>37140</v>
      </c>
      <c r="B266" s="25">
        <v>10.9847</v>
      </c>
      <c r="C266" s="25">
        <v>6.4971</v>
      </c>
      <c r="D266" s="28">
        <f t="shared" si="8"/>
        <v>80.667771977437</v>
      </c>
    </row>
    <row r="267" spans="1:4" ht="12.75">
      <c r="A267" s="24">
        <v>37141</v>
      </c>
      <c r="B267" s="25">
        <v>11.04475</v>
      </c>
      <c r="C267" s="25">
        <v>6.1241</v>
      </c>
      <c r="D267" s="28">
        <f t="shared" si="8"/>
        <v>81.20579556637053</v>
      </c>
    </row>
    <row r="268" spans="1:4" ht="12.75">
      <c r="A268" s="24">
        <v>37142</v>
      </c>
      <c r="B268" s="25">
        <v>11.10474</v>
      </c>
      <c r="C268" s="25">
        <v>5.7493</v>
      </c>
      <c r="D268" s="28">
        <f t="shared" si="8"/>
        <v>81.74600725983795</v>
      </c>
    </row>
    <row r="269" spans="1:4" ht="12.75">
      <c r="A269" s="24">
        <v>37143</v>
      </c>
      <c r="B269" s="25">
        <v>11.1647</v>
      </c>
      <c r="C269" s="25">
        <v>5.373</v>
      </c>
      <c r="D269" s="28">
        <f t="shared" si="8"/>
        <v>82.28799599398641</v>
      </c>
    </row>
    <row r="270" spans="1:4" ht="12.75">
      <c r="A270" s="24">
        <v>37144</v>
      </c>
      <c r="B270" s="25">
        <v>11.22461</v>
      </c>
      <c r="C270" s="25">
        <v>4.9951</v>
      </c>
      <c r="D270" s="28">
        <f t="shared" si="8"/>
        <v>82.83192780907711</v>
      </c>
    </row>
    <row r="271" spans="1:4" ht="12.75">
      <c r="A271" s="24">
        <v>37145</v>
      </c>
      <c r="B271" s="25">
        <v>11.2845</v>
      </c>
      <c r="C271" s="25">
        <v>4.6158</v>
      </c>
      <c r="D271" s="28">
        <f t="shared" si="8"/>
        <v>83.37753732482663</v>
      </c>
    </row>
    <row r="272" spans="1:4" ht="12.75">
      <c r="A272" s="24">
        <v>37146</v>
      </c>
      <c r="B272" s="25">
        <v>11.34435</v>
      </c>
      <c r="C272" s="25">
        <v>4.2351</v>
      </c>
      <c r="D272" s="28">
        <f t="shared" si="8"/>
        <v>83.92484763536066</v>
      </c>
    </row>
    <row r="273" spans="1:4" ht="12.75">
      <c r="A273" s="24">
        <v>37147</v>
      </c>
      <c r="B273" s="25">
        <v>11.40419</v>
      </c>
      <c r="C273" s="25">
        <v>3.8532</v>
      </c>
      <c r="D273" s="28">
        <f t="shared" si="8"/>
        <v>84.47359485882782</v>
      </c>
    </row>
    <row r="274" spans="1:4" ht="12.75">
      <c r="A274" s="24">
        <v>37148</v>
      </c>
      <c r="B274" s="25">
        <v>11.464</v>
      </c>
      <c r="C274" s="25">
        <v>3.4701</v>
      </c>
      <c r="D274" s="28">
        <f t="shared" si="8"/>
        <v>85.02380316132619</v>
      </c>
    </row>
    <row r="275" spans="1:4" ht="12.75">
      <c r="A275" s="24">
        <v>37149</v>
      </c>
      <c r="B275" s="25">
        <v>11.5238</v>
      </c>
      <c r="C275" s="25">
        <v>3.0859</v>
      </c>
      <c r="D275" s="28">
        <f t="shared" si="8"/>
        <v>85.57535346702622</v>
      </c>
    </row>
    <row r="276" spans="1:4" ht="12.75">
      <c r="A276" s="24">
        <v>37150</v>
      </c>
      <c r="B276" s="25">
        <v>11.5836</v>
      </c>
      <c r="C276" s="25">
        <v>2.7007</v>
      </c>
      <c r="D276" s="28">
        <f t="shared" si="8"/>
        <v>86.12812721410057</v>
      </c>
    </row>
    <row r="277" spans="1:4" ht="12.75">
      <c r="A277" s="24">
        <v>37151</v>
      </c>
      <c r="B277" s="25">
        <v>11.64338</v>
      </c>
      <c r="C277" s="25">
        <v>2.3146</v>
      </c>
      <c r="D277" s="28">
        <f t="shared" si="8"/>
        <v>86.68200630657263</v>
      </c>
    </row>
    <row r="278" spans="1:4" ht="12.75">
      <c r="A278" s="24">
        <v>37152</v>
      </c>
      <c r="B278" s="25">
        <v>11.70317</v>
      </c>
      <c r="C278" s="25">
        <v>1.9278</v>
      </c>
      <c r="D278" s="28">
        <f t="shared" si="8"/>
        <v>87.23672967116975</v>
      </c>
    </row>
    <row r="279" spans="1:4" ht="12.75">
      <c r="A279" s="24">
        <v>37153</v>
      </c>
      <c r="B279" s="25">
        <v>11.76296</v>
      </c>
      <c r="C279" s="25">
        <v>1.5403</v>
      </c>
      <c r="D279" s="28">
        <f t="shared" si="8"/>
        <v>87.79232345673357</v>
      </c>
    </row>
    <row r="280" spans="1:4" ht="12.75">
      <c r="A280" s="24">
        <v>37154</v>
      </c>
      <c r="B280" s="25">
        <v>11.82276</v>
      </c>
      <c r="C280" s="25">
        <v>1.1521</v>
      </c>
      <c r="D280" s="28">
        <f t="shared" si="8"/>
        <v>88.34881399633649</v>
      </c>
    </row>
    <row r="281" spans="1:4" ht="12.75">
      <c r="A281" s="24">
        <v>37155</v>
      </c>
      <c r="B281" s="25">
        <v>11.88258</v>
      </c>
      <c r="C281" s="25">
        <v>0.7636</v>
      </c>
      <c r="D281" s="28">
        <f t="shared" si="8"/>
        <v>88.90565453708658</v>
      </c>
    </row>
    <row r="282" spans="1:4" ht="12.75">
      <c r="A282" s="24">
        <v>37156</v>
      </c>
      <c r="B282" s="25">
        <v>11.94241</v>
      </c>
      <c r="C282" s="25">
        <v>0.3746</v>
      </c>
      <c r="D282" s="28">
        <f t="shared" si="8"/>
        <v>89.46315859289874</v>
      </c>
    </row>
    <row r="283" spans="1:4" ht="12.75">
      <c r="A283" s="24">
        <v>37157</v>
      </c>
      <c r="B283" s="25">
        <v>12.00226</v>
      </c>
      <c r="C283" s="25">
        <v>-0.0147</v>
      </c>
      <c r="D283" s="28">
        <f t="shared" si="8"/>
        <v>90.02106649634229</v>
      </c>
    </row>
    <row r="284" spans="1:4" ht="12.75">
      <c r="A284" s="24">
        <v>37158</v>
      </c>
      <c r="B284" s="25">
        <v>12.06215</v>
      </c>
      <c r="C284" s="25">
        <v>-0.4042</v>
      </c>
      <c r="D284" s="28">
        <f t="shared" si="8"/>
        <v>90.57926205120665</v>
      </c>
    </row>
    <row r="285" spans="1:4" ht="12.75">
      <c r="A285" s="24">
        <v>37159</v>
      </c>
      <c r="B285" s="25">
        <v>12.12207</v>
      </c>
      <c r="C285" s="25">
        <v>-0.7937</v>
      </c>
      <c r="D285" s="28">
        <f t="shared" si="8"/>
        <v>91.13748582076724</v>
      </c>
    </row>
    <row r="286" spans="1:4" ht="12.75">
      <c r="A286" s="24">
        <v>37160</v>
      </c>
      <c r="B286" s="25">
        <v>12.18203</v>
      </c>
      <c r="C286" s="25">
        <v>-1.1832</v>
      </c>
      <c r="D286" s="28">
        <f t="shared" si="8"/>
        <v>91.6957650165614</v>
      </c>
    </row>
    <row r="287" spans="1:4" ht="12.75">
      <c r="A287" s="24">
        <v>37161</v>
      </c>
      <c r="B287" s="25">
        <v>12.24204</v>
      </c>
      <c r="C287" s="25">
        <v>-1.5727</v>
      </c>
      <c r="D287" s="28">
        <f t="shared" si="8"/>
        <v>92.25412689496014</v>
      </c>
    </row>
    <row r="288" spans="1:4" ht="12.75">
      <c r="A288" s="24">
        <v>37162</v>
      </c>
      <c r="B288" s="25">
        <v>12.3021</v>
      </c>
      <c r="C288" s="25">
        <v>-1.9619</v>
      </c>
      <c r="D288" s="28">
        <f t="shared" si="8"/>
        <v>92.81216858470418</v>
      </c>
    </row>
    <row r="289" spans="1:4" ht="12.75">
      <c r="A289" s="24">
        <v>37163</v>
      </c>
      <c r="B289" s="25">
        <v>12.36221</v>
      </c>
      <c r="C289" s="25">
        <v>-2.3509</v>
      </c>
      <c r="D289" s="28">
        <f t="shared" si="8"/>
        <v>93.37006058627902</v>
      </c>
    </row>
    <row r="290" spans="1:4" ht="12.75">
      <c r="A290" s="24">
        <v>37164</v>
      </c>
      <c r="B290" s="25">
        <v>12.42239</v>
      </c>
      <c r="C290" s="25">
        <v>-2.7394</v>
      </c>
      <c r="D290" s="28">
        <f t="shared" si="8"/>
        <v>93.92739963716153</v>
      </c>
    </row>
    <row r="291" spans="1:4" ht="12.75">
      <c r="A291" s="24">
        <v>37165</v>
      </c>
      <c r="B291" s="25">
        <v>12.48265</v>
      </c>
      <c r="C291" s="25">
        <v>-3.1275</v>
      </c>
      <c r="D291" s="28">
        <f t="shared" si="8"/>
        <v>94.48435603190435</v>
      </c>
    </row>
    <row r="292" spans="1:4" ht="12.75">
      <c r="A292" s="24">
        <v>37166</v>
      </c>
      <c r="B292" s="25">
        <v>12.54298</v>
      </c>
      <c r="C292" s="25">
        <v>-3.515</v>
      </c>
      <c r="D292" s="28">
        <f t="shared" si="8"/>
        <v>95.04066946228829</v>
      </c>
    </row>
    <row r="293" spans="1:4" ht="12.75">
      <c r="A293" s="24">
        <v>37167</v>
      </c>
      <c r="B293" s="25">
        <v>12.60339</v>
      </c>
      <c r="C293" s="25">
        <v>-3.9018</v>
      </c>
      <c r="D293" s="28">
        <f t="shared" si="8"/>
        <v>95.59622275492028</v>
      </c>
    </row>
    <row r="294" spans="1:4" ht="12.75">
      <c r="A294" s="24">
        <v>37168</v>
      </c>
      <c r="B294" s="25">
        <v>12.66389</v>
      </c>
      <c r="C294" s="25">
        <v>-4.2879</v>
      </c>
      <c r="D294" s="28">
        <f t="shared" si="8"/>
        <v>96.15104212106596</v>
      </c>
    </row>
    <row r="295" spans="1:4" ht="12.75">
      <c r="A295" s="24">
        <v>37169</v>
      </c>
      <c r="B295" s="25">
        <v>12.7245</v>
      </c>
      <c r="C295" s="25">
        <v>-4.6731</v>
      </c>
      <c r="D295" s="28">
        <f t="shared" si="8"/>
        <v>96.70486606131782</v>
      </c>
    </row>
    <row r="296" spans="1:4" ht="12.75">
      <c r="A296" s="24">
        <v>37170</v>
      </c>
      <c r="B296" s="25">
        <v>12.78521</v>
      </c>
      <c r="C296" s="25">
        <v>-5.0574</v>
      </c>
      <c r="D296" s="28">
        <f t="shared" si="8"/>
        <v>97.25772012572915</v>
      </c>
    </row>
    <row r="297" spans="1:4" ht="12.75">
      <c r="A297" s="24">
        <v>37171</v>
      </c>
      <c r="B297" s="25">
        <v>12.84602</v>
      </c>
      <c r="C297" s="25">
        <v>-5.4407</v>
      </c>
      <c r="D297" s="28">
        <f t="shared" si="8"/>
        <v>97.80948574398893</v>
      </c>
    </row>
    <row r="298" spans="1:4" ht="12.75">
      <c r="A298" s="24">
        <v>37172</v>
      </c>
      <c r="B298" s="25">
        <v>12.90696</v>
      </c>
      <c r="C298" s="25">
        <v>-5.8228</v>
      </c>
      <c r="D298" s="28">
        <f t="shared" si="8"/>
        <v>98.35989973575883</v>
      </c>
    </row>
    <row r="299" spans="1:4" ht="12.75">
      <c r="A299" s="24">
        <v>37173</v>
      </c>
      <c r="B299" s="25">
        <v>12.96802</v>
      </c>
      <c r="C299" s="25">
        <v>-6.2037</v>
      </c>
      <c r="D299" s="28">
        <f t="shared" si="8"/>
        <v>98.90898634593945</v>
      </c>
    </row>
    <row r="300" spans="1:4" ht="12.75">
      <c r="A300" s="24">
        <v>37174</v>
      </c>
      <c r="B300" s="25">
        <v>13.0292</v>
      </c>
      <c r="C300" s="25">
        <v>-6.5833</v>
      </c>
      <c r="D300" s="28">
        <f t="shared" si="8"/>
        <v>99.45662530409308</v>
      </c>
    </row>
    <row r="301" spans="1:4" ht="12.75">
      <c r="A301" s="24">
        <v>37175</v>
      </c>
      <c r="B301" s="25">
        <v>13.09052</v>
      </c>
      <c r="C301" s="25">
        <v>-6.9614</v>
      </c>
      <c r="D301" s="28">
        <f t="shared" si="8"/>
        <v>100.00255122872908</v>
      </c>
    </row>
    <row r="302" spans="1:4" ht="12.75">
      <c r="A302" s="24">
        <v>37176</v>
      </c>
      <c r="B302" s="25">
        <v>13.15198</v>
      </c>
      <c r="C302" s="25">
        <v>-7.3381</v>
      </c>
      <c r="D302" s="28">
        <f t="shared" si="8"/>
        <v>100.54693124018678</v>
      </c>
    </row>
    <row r="303" spans="1:4" ht="12.75">
      <c r="A303" s="24">
        <v>37177</v>
      </c>
      <c r="B303" s="25">
        <v>13.21358</v>
      </c>
      <c r="C303" s="25">
        <v>-7.7131</v>
      </c>
      <c r="D303" s="28">
        <f t="shared" si="8"/>
        <v>101.0893538835184</v>
      </c>
    </row>
    <row r="304" spans="1:4" ht="12.75">
      <c r="A304" s="24">
        <v>37178</v>
      </c>
      <c r="B304" s="25">
        <v>13.27533</v>
      </c>
      <c r="C304" s="25">
        <v>-8.0863</v>
      </c>
      <c r="D304" s="28">
        <f t="shared" si="8"/>
        <v>101.6296954944642</v>
      </c>
    </row>
    <row r="305" spans="1:4" ht="12.75">
      <c r="A305" s="24">
        <v>37179</v>
      </c>
      <c r="B305" s="25">
        <v>13.33724</v>
      </c>
      <c r="C305" s="25">
        <v>-8.4577</v>
      </c>
      <c r="D305" s="28">
        <f t="shared" si="8"/>
        <v>102.16797650354171</v>
      </c>
    </row>
    <row r="306" spans="1:4" ht="12.75">
      <c r="A306" s="24">
        <v>37180</v>
      </c>
      <c r="B306" s="25">
        <v>13.39929</v>
      </c>
      <c r="C306" s="25">
        <v>-8.8271</v>
      </c>
      <c r="D306" s="28">
        <f t="shared" si="8"/>
        <v>102.70392667079797</v>
      </c>
    </row>
    <row r="307" spans="1:4" ht="12.75">
      <c r="A307" s="24">
        <v>37181</v>
      </c>
      <c r="B307" s="25">
        <v>13.46151</v>
      </c>
      <c r="C307" s="25">
        <v>-9.1945</v>
      </c>
      <c r="D307" s="28">
        <f t="shared" si="8"/>
        <v>103.23756478011768</v>
      </c>
    </row>
    <row r="308" spans="1:4" ht="12.75">
      <c r="A308" s="24">
        <v>37182</v>
      </c>
      <c r="B308" s="25">
        <v>13.5239</v>
      </c>
      <c r="C308" s="25">
        <v>-9.5596</v>
      </c>
      <c r="D308" s="28">
        <f t="shared" si="8"/>
        <v>103.76847272210354</v>
      </c>
    </row>
    <row r="309" spans="1:4" ht="12.75">
      <c r="A309" s="24">
        <v>37183</v>
      </c>
      <c r="B309" s="25">
        <v>13.58645</v>
      </c>
      <c r="C309" s="25">
        <v>-9.9225</v>
      </c>
      <c r="D309" s="28">
        <f t="shared" si="8"/>
        <v>104.2968125910625</v>
      </c>
    </row>
    <row r="310" spans="1:4" ht="12.75">
      <c r="A310" s="24">
        <v>37184</v>
      </c>
      <c r="B310" s="25">
        <v>13.64917</v>
      </c>
      <c r="C310" s="25">
        <v>-10.2829</v>
      </c>
      <c r="D310" s="28">
        <f t="shared" si="8"/>
        <v>104.82216328393473</v>
      </c>
    </row>
    <row r="311" spans="1:4" ht="12.75">
      <c r="A311" s="24">
        <v>37185</v>
      </c>
      <c r="B311" s="25">
        <v>13.71207</v>
      </c>
      <c r="C311" s="25">
        <v>-10.6408</v>
      </c>
      <c r="D311" s="28">
        <f t="shared" si="8"/>
        <v>105.34453913232761</v>
      </c>
    </row>
    <row r="312" spans="1:4" ht="12.75">
      <c r="A312" s="24">
        <v>37186</v>
      </c>
      <c r="B312" s="25">
        <v>13.77514</v>
      </c>
      <c r="C312" s="25">
        <v>-10.9961</v>
      </c>
      <c r="D312" s="28">
        <f t="shared" si="8"/>
        <v>105.86380767645339</v>
      </c>
    </row>
    <row r="313" spans="1:4" ht="12.75">
      <c r="A313" s="24">
        <v>37187</v>
      </c>
      <c r="B313" s="25">
        <v>13.8384</v>
      </c>
      <c r="C313" s="25">
        <v>-11.3486</v>
      </c>
      <c r="D313" s="28">
        <f t="shared" si="8"/>
        <v>106.3796886599298</v>
      </c>
    </row>
    <row r="314" spans="1:4" ht="12.75">
      <c r="A314" s="24">
        <v>37188</v>
      </c>
      <c r="B314" s="25">
        <v>13.90185</v>
      </c>
      <c r="C314" s="25">
        <v>-11.6982</v>
      </c>
      <c r="D314" s="28">
        <f t="shared" si="8"/>
        <v>106.89204625071163</v>
      </c>
    </row>
    <row r="315" spans="1:4" ht="12.75">
      <c r="A315" s="24">
        <v>37189</v>
      </c>
      <c r="B315" s="25">
        <v>13.96548</v>
      </c>
      <c r="C315" s="25">
        <v>-12.0448</v>
      </c>
      <c r="D315" s="28">
        <f t="shared" si="8"/>
        <v>107.40074312707443</v>
      </c>
    </row>
    <row r="316" spans="1:4" ht="12.75">
      <c r="A316" s="24">
        <v>37190</v>
      </c>
      <c r="B316" s="25">
        <v>14.02931</v>
      </c>
      <c r="C316" s="25">
        <v>-12.3884</v>
      </c>
      <c r="D316" s="28">
        <f t="shared" si="8"/>
        <v>107.9057875229399</v>
      </c>
    </row>
    <row r="317" spans="1:4" ht="12.75">
      <c r="A317" s="24">
        <v>37191</v>
      </c>
      <c r="B317" s="25">
        <v>14.09333</v>
      </c>
      <c r="C317" s="25">
        <v>-12.7287</v>
      </c>
      <c r="D317" s="28">
        <f t="shared" si="8"/>
        <v>108.40674501359685</v>
      </c>
    </row>
    <row r="318" spans="1:4" ht="12.75">
      <c r="A318" s="24">
        <v>37192</v>
      </c>
      <c r="B318" s="25">
        <v>14.15756</v>
      </c>
      <c r="C318" s="25">
        <v>-13.0657</v>
      </c>
      <c r="D318" s="28">
        <f t="shared" si="8"/>
        <v>108.90362037395208</v>
      </c>
    </row>
    <row r="319" spans="1:4" ht="12.75">
      <c r="A319" s="24">
        <v>37193</v>
      </c>
      <c r="B319" s="25">
        <v>14.22199</v>
      </c>
      <c r="C319" s="25">
        <v>-13.3993</v>
      </c>
      <c r="D319" s="28">
        <f t="shared" si="8"/>
        <v>109.39626980904681</v>
      </c>
    </row>
    <row r="320" spans="1:4" ht="12.75">
      <c r="A320" s="24">
        <v>37194</v>
      </c>
      <c r="B320" s="25">
        <v>14.28663</v>
      </c>
      <c r="C320" s="25">
        <v>-13.7293</v>
      </c>
      <c r="D320" s="28">
        <f t="shared" si="8"/>
        <v>109.88439974072467</v>
      </c>
    </row>
    <row r="321" spans="1:4" ht="12.75">
      <c r="A321" s="24">
        <v>37195</v>
      </c>
      <c r="B321" s="25">
        <v>14.35149</v>
      </c>
      <c r="C321" s="25">
        <v>-14.0557</v>
      </c>
      <c r="D321" s="28">
        <f t="shared" si="8"/>
        <v>110.36801038430725</v>
      </c>
    </row>
    <row r="322" spans="1:4" ht="12.75">
      <c r="A322" s="24">
        <v>37196</v>
      </c>
      <c r="B322" s="25">
        <v>14.41656</v>
      </c>
      <c r="C322" s="25">
        <v>-14.3784</v>
      </c>
      <c r="D322" s="28">
        <f t="shared" si="8"/>
        <v>110.84695256303264</v>
      </c>
    </row>
    <row r="323" spans="1:4" ht="12.75">
      <c r="A323" s="24">
        <v>37197</v>
      </c>
      <c r="B323" s="25">
        <v>14.48185</v>
      </c>
      <c r="C323" s="25">
        <v>-14.6972</v>
      </c>
      <c r="D323" s="28">
        <f t="shared" si="8"/>
        <v>111.32092641769333</v>
      </c>
    </row>
    <row r="324" spans="1:4" ht="12.75">
      <c r="A324" s="24">
        <v>37198</v>
      </c>
      <c r="B324" s="25">
        <v>14.54737</v>
      </c>
      <c r="C324" s="25">
        <v>-15.012</v>
      </c>
      <c r="D324" s="28">
        <f t="shared" si="8"/>
        <v>111.78977818164653</v>
      </c>
    </row>
    <row r="325" spans="1:4" ht="12.75">
      <c r="A325" s="24">
        <v>37199</v>
      </c>
      <c r="B325" s="25">
        <v>14.61312</v>
      </c>
      <c r="C325" s="25">
        <v>-15.3228</v>
      </c>
      <c r="D325" s="28">
        <f t="shared" si="8"/>
        <v>112.25350144122699</v>
      </c>
    </row>
    <row r="326" spans="1:4" ht="12.75">
      <c r="A326" s="24">
        <v>37200</v>
      </c>
      <c r="B326" s="25">
        <v>14.6791</v>
      </c>
      <c r="C326" s="25">
        <v>-15.6294</v>
      </c>
      <c r="D326" s="28">
        <f t="shared" si="8"/>
        <v>112.71178963358551</v>
      </c>
    </row>
    <row r="327" spans="1:4" ht="12.75">
      <c r="A327" s="24">
        <v>37201</v>
      </c>
      <c r="B327" s="25">
        <v>14.74532</v>
      </c>
      <c r="C327" s="25">
        <v>-15.9318</v>
      </c>
      <c r="D327" s="28">
        <f t="shared" si="8"/>
        <v>113.16463283882597</v>
      </c>
    </row>
    <row r="328" spans="1:4" ht="12.75">
      <c r="A328" s="24">
        <v>37202</v>
      </c>
      <c r="B328" s="25">
        <v>14.81177</v>
      </c>
      <c r="C328" s="25">
        <v>-16.2297</v>
      </c>
      <c r="D328" s="28">
        <f aca="true" t="shared" si="9" ref="D328:D391">DEGREES(ACOS(SIN(RADIANS(C328))/COS(RADIANS(phi))))</f>
        <v>113.6115696727317</v>
      </c>
    </row>
    <row r="329" spans="1:4" ht="12.75">
      <c r="A329" s="24">
        <v>37203</v>
      </c>
      <c r="B329" s="25">
        <v>14.87846</v>
      </c>
      <c r="C329" s="25">
        <v>-16.5232</v>
      </c>
      <c r="D329" s="28">
        <f t="shared" si="9"/>
        <v>114.05273621328277</v>
      </c>
    </row>
    <row r="330" spans="1:4" ht="12.75">
      <c r="A330" s="24">
        <v>37204</v>
      </c>
      <c r="B330" s="25">
        <v>14.94538</v>
      </c>
      <c r="C330" s="25">
        <v>-16.8121</v>
      </c>
      <c r="D330" s="28">
        <f t="shared" si="9"/>
        <v>114.48781647196203</v>
      </c>
    </row>
    <row r="331" spans="1:4" ht="12.75">
      <c r="A331" s="24">
        <v>37205</v>
      </c>
      <c r="B331" s="25">
        <v>15.01255</v>
      </c>
      <c r="C331" s="25">
        <v>-17.0962</v>
      </c>
      <c r="D331" s="28">
        <f t="shared" si="9"/>
        <v>114.91649117846731</v>
      </c>
    </row>
    <row r="332" spans="1:4" ht="12.75">
      <c r="A332" s="24">
        <v>37206</v>
      </c>
      <c r="B332" s="25">
        <v>15.07996</v>
      </c>
      <c r="C332" s="25">
        <v>-17.3755</v>
      </c>
      <c r="D332" s="28">
        <f t="shared" si="9"/>
        <v>115.33874039934577</v>
      </c>
    </row>
    <row r="333" spans="1:4" ht="12.75">
      <c r="A333" s="24">
        <v>37207</v>
      </c>
      <c r="B333" s="25">
        <v>15.1476</v>
      </c>
      <c r="C333" s="25">
        <v>-17.6498</v>
      </c>
      <c r="D333" s="28">
        <f t="shared" si="9"/>
        <v>115.75423997306103</v>
      </c>
    </row>
    <row r="334" spans="1:4" ht="12.75">
      <c r="A334" s="24">
        <v>37208</v>
      </c>
      <c r="B334" s="25">
        <v>15.21549</v>
      </c>
      <c r="C334" s="25">
        <v>-17.9191</v>
      </c>
      <c r="D334" s="28">
        <f t="shared" si="9"/>
        <v>116.16296624661459</v>
      </c>
    </row>
    <row r="335" spans="1:4" ht="12.75">
      <c r="A335" s="24">
        <v>37209</v>
      </c>
      <c r="B335" s="25">
        <v>15.28362</v>
      </c>
      <c r="C335" s="25">
        <v>-18.1832</v>
      </c>
      <c r="D335" s="28">
        <f t="shared" si="9"/>
        <v>116.56459017399335</v>
      </c>
    </row>
    <row r="336" spans="1:4" ht="12.75">
      <c r="A336" s="24">
        <v>37210</v>
      </c>
      <c r="B336" s="25">
        <v>15.35198</v>
      </c>
      <c r="C336" s="25">
        <v>-18.4421</v>
      </c>
      <c r="D336" s="28">
        <f t="shared" si="9"/>
        <v>116.95908443431064</v>
      </c>
    </row>
    <row r="337" spans="1:4" ht="12.75">
      <c r="A337" s="24">
        <v>37211</v>
      </c>
      <c r="B337" s="25">
        <v>15.42058</v>
      </c>
      <c r="C337" s="25">
        <v>-18.6955</v>
      </c>
      <c r="D337" s="28">
        <f t="shared" si="9"/>
        <v>117.34596233447343</v>
      </c>
    </row>
    <row r="338" spans="1:4" ht="12.75">
      <c r="A338" s="24">
        <v>37212</v>
      </c>
      <c r="B338" s="25">
        <v>15.48942</v>
      </c>
      <c r="C338" s="25">
        <v>-18.9434</v>
      </c>
      <c r="D338" s="28">
        <f t="shared" si="9"/>
        <v>117.72519208511889</v>
      </c>
    </row>
    <row r="339" spans="1:4" ht="12.75">
      <c r="A339" s="24">
        <v>37213</v>
      </c>
      <c r="B339" s="25">
        <v>15.55848</v>
      </c>
      <c r="C339" s="25">
        <v>-19.1857</v>
      </c>
      <c r="D339" s="28">
        <f t="shared" si="9"/>
        <v>118.09658765118645</v>
      </c>
    </row>
    <row r="340" spans="1:4" ht="12.75">
      <c r="A340" s="24">
        <v>37214</v>
      </c>
      <c r="B340" s="25">
        <v>15.62778</v>
      </c>
      <c r="C340" s="25">
        <v>-19.4222</v>
      </c>
      <c r="D340" s="28">
        <f t="shared" si="9"/>
        <v>118.45980729497143</v>
      </c>
    </row>
    <row r="341" spans="1:4" ht="12.75">
      <c r="A341" s="24">
        <v>37215</v>
      </c>
      <c r="B341" s="25">
        <v>15.69729</v>
      </c>
      <c r="C341" s="25">
        <v>-19.6529</v>
      </c>
      <c r="D341" s="28">
        <f t="shared" si="9"/>
        <v>118.81481423442766</v>
      </c>
    </row>
    <row r="342" spans="1:4" ht="12.75">
      <c r="A342" s="24">
        <v>37216</v>
      </c>
      <c r="B342" s="25">
        <v>15.76703</v>
      </c>
      <c r="C342" s="25">
        <v>-19.8776</v>
      </c>
      <c r="D342" s="28">
        <f t="shared" si="9"/>
        <v>119.16126239147617</v>
      </c>
    </row>
    <row r="343" spans="1:4" ht="12.75">
      <c r="A343" s="24">
        <v>37217</v>
      </c>
      <c r="B343" s="25">
        <v>15.83699</v>
      </c>
      <c r="C343" s="25">
        <v>-20.0963</v>
      </c>
      <c r="D343" s="28">
        <f t="shared" si="9"/>
        <v>119.49911200594877</v>
      </c>
    </row>
    <row r="344" spans="1:4" ht="12.75">
      <c r="A344" s="24">
        <v>37218</v>
      </c>
      <c r="B344" s="25">
        <v>15.90716</v>
      </c>
      <c r="C344" s="25">
        <v>-20.3088</v>
      </c>
      <c r="D344" s="28">
        <f t="shared" si="9"/>
        <v>119.8280130016195</v>
      </c>
    </row>
    <row r="345" spans="1:4" ht="12.75">
      <c r="A345" s="24">
        <v>37219</v>
      </c>
      <c r="B345" s="25">
        <v>15.97754</v>
      </c>
      <c r="C345" s="25">
        <v>-20.5151</v>
      </c>
      <c r="D345" s="28">
        <f t="shared" si="9"/>
        <v>120.14792301288207</v>
      </c>
    </row>
    <row r="346" spans="1:4" ht="12.75">
      <c r="A346" s="24">
        <v>37220</v>
      </c>
      <c r="B346" s="25">
        <v>16.04813</v>
      </c>
      <c r="C346" s="25">
        <v>-20.715</v>
      </c>
      <c r="D346" s="28">
        <f t="shared" si="9"/>
        <v>120.45848839736178</v>
      </c>
    </row>
    <row r="347" spans="1:4" ht="12.75">
      <c r="A347" s="24">
        <v>37221</v>
      </c>
      <c r="B347" s="25">
        <v>16.11893</v>
      </c>
      <c r="C347" s="25">
        <v>-20.9085</v>
      </c>
      <c r="D347" s="28">
        <f t="shared" si="9"/>
        <v>120.7596646405776</v>
      </c>
    </row>
    <row r="348" spans="1:4" ht="12.75">
      <c r="A348" s="24">
        <v>37222</v>
      </c>
      <c r="B348" s="25">
        <v>16.18993</v>
      </c>
      <c r="C348" s="25">
        <v>-21.0954</v>
      </c>
      <c r="D348" s="28">
        <f t="shared" si="9"/>
        <v>121.05109505989618</v>
      </c>
    </row>
    <row r="349" spans="1:4" ht="12.75">
      <c r="A349" s="24">
        <v>37223</v>
      </c>
      <c r="B349" s="25">
        <v>16.26113</v>
      </c>
      <c r="C349" s="25">
        <v>-21.2757</v>
      </c>
      <c r="D349" s="28">
        <f t="shared" si="9"/>
        <v>121.33273353517235</v>
      </c>
    </row>
    <row r="350" spans="1:4" ht="12.75">
      <c r="A350" s="24">
        <v>37224</v>
      </c>
      <c r="B350" s="25">
        <v>16.33252</v>
      </c>
      <c r="C350" s="25">
        <v>-21.4494</v>
      </c>
      <c r="D350" s="28">
        <f t="shared" si="9"/>
        <v>121.60453418880101</v>
      </c>
    </row>
    <row r="351" spans="1:4" ht="12.75">
      <c r="A351" s="24">
        <v>37225</v>
      </c>
      <c r="B351" s="25">
        <v>16.4041</v>
      </c>
      <c r="C351" s="25">
        <v>-21.6162</v>
      </c>
      <c r="D351" s="28">
        <f t="shared" si="9"/>
        <v>121.86598087715173</v>
      </c>
    </row>
    <row r="352" spans="1:4" ht="12.75">
      <c r="A352" s="24">
        <v>37226</v>
      </c>
      <c r="B352" s="25">
        <v>16.47587</v>
      </c>
      <c r="C352" s="25">
        <v>-21.7762</v>
      </c>
      <c r="D352" s="28">
        <f t="shared" si="9"/>
        <v>122.11718337895039</v>
      </c>
    </row>
    <row r="353" spans="1:4" ht="12.75">
      <c r="A353" s="24">
        <v>37227</v>
      </c>
      <c r="B353" s="25">
        <v>16.54782</v>
      </c>
      <c r="C353" s="25">
        <v>-21.9292</v>
      </c>
      <c r="D353" s="28">
        <f t="shared" si="9"/>
        <v>122.35778104864391</v>
      </c>
    </row>
    <row r="354" spans="1:4" ht="12.75">
      <c r="A354" s="24">
        <v>37228</v>
      </c>
      <c r="B354" s="25">
        <v>16.61995</v>
      </c>
      <c r="C354" s="25">
        <v>-22.0753</v>
      </c>
      <c r="D354" s="28">
        <f t="shared" si="9"/>
        <v>122.5878849711717</v>
      </c>
    </row>
    <row r="355" spans="1:4" ht="12.75">
      <c r="A355" s="24">
        <v>37229</v>
      </c>
      <c r="B355" s="25">
        <v>16.69224</v>
      </c>
      <c r="C355" s="25">
        <v>-22.2142</v>
      </c>
      <c r="D355" s="28">
        <f t="shared" si="9"/>
        <v>122.80697678243355</v>
      </c>
    </row>
    <row r="356" spans="1:4" ht="12.75">
      <c r="A356" s="24">
        <v>37230</v>
      </c>
      <c r="B356" s="25">
        <v>16.7647</v>
      </c>
      <c r="C356" s="25">
        <v>-22.346</v>
      </c>
      <c r="D356" s="28">
        <f t="shared" si="9"/>
        <v>123.01516883578836</v>
      </c>
    </row>
    <row r="357" spans="1:4" ht="12.75">
      <c r="A357" s="24">
        <v>37231</v>
      </c>
      <c r="B357" s="25">
        <v>16.83732</v>
      </c>
      <c r="C357" s="25">
        <v>-22.4706</v>
      </c>
      <c r="D357" s="28">
        <f t="shared" si="9"/>
        <v>123.21225916292086</v>
      </c>
    </row>
    <row r="358" spans="1:4" ht="12.75">
      <c r="A358" s="24">
        <v>37232</v>
      </c>
      <c r="B358" s="25">
        <v>16.9101</v>
      </c>
      <c r="C358" s="25">
        <v>-22.588</v>
      </c>
      <c r="D358" s="28">
        <f t="shared" si="9"/>
        <v>123.39820494524017</v>
      </c>
    </row>
    <row r="359" spans="1:4" ht="12.75">
      <c r="A359" s="24">
        <v>37233</v>
      </c>
      <c r="B359" s="25">
        <v>16.98301</v>
      </c>
      <c r="C359" s="25">
        <v>-22.698</v>
      </c>
      <c r="D359" s="28">
        <f t="shared" si="9"/>
        <v>123.57264766850777</v>
      </c>
    </row>
    <row r="360" spans="1:4" ht="12.75">
      <c r="A360" s="24">
        <v>37234</v>
      </c>
      <c r="B360" s="25">
        <v>17.05607</v>
      </c>
      <c r="C360" s="25">
        <v>-22.8006</v>
      </c>
      <c r="D360" s="28">
        <f t="shared" si="9"/>
        <v>123.7355468868654</v>
      </c>
    </row>
    <row r="361" spans="1:4" ht="12.75">
      <c r="A361" s="24">
        <v>37235</v>
      </c>
      <c r="B361" s="25">
        <v>17.12926</v>
      </c>
      <c r="C361" s="25">
        <v>-22.8957</v>
      </c>
      <c r="D361" s="28">
        <f t="shared" si="9"/>
        <v>123.88670518120254</v>
      </c>
    </row>
    <row r="362" spans="1:4" ht="12.75">
      <c r="A362" s="24">
        <v>37236</v>
      </c>
      <c r="B362" s="25">
        <v>17.20257</v>
      </c>
      <c r="C362" s="25">
        <v>-22.9832</v>
      </c>
      <c r="D362" s="28">
        <f t="shared" si="9"/>
        <v>124.02592668847629</v>
      </c>
    </row>
    <row r="363" spans="1:4" ht="12.75">
      <c r="A363" s="24">
        <v>37237</v>
      </c>
      <c r="B363" s="25">
        <v>17.27599</v>
      </c>
      <c r="C363" s="25">
        <v>-23.0633</v>
      </c>
      <c r="D363" s="28">
        <f t="shared" si="9"/>
        <v>124.15349535129482</v>
      </c>
    </row>
    <row r="364" spans="1:4" ht="12.75">
      <c r="A364" s="24">
        <v>37238</v>
      </c>
      <c r="B364" s="25">
        <v>17.34952</v>
      </c>
      <c r="C364" s="25">
        <v>-23.1357</v>
      </c>
      <c r="D364" s="28">
        <f t="shared" si="9"/>
        <v>124.26890141612832</v>
      </c>
    </row>
    <row r="365" spans="1:4" ht="12.75">
      <c r="A365" s="24">
        <v>37239</v>
      </c>
      <c r="B365" s="25">
        <v>17.42314</v>
      </c>
      <c r="C365" s="25">
        <v>-23.2004</v>
      </c>
      <c r="D365" s="28">
        <f t="shared" si="9"/>
        <v>124.37211499233989</v>
      </c>
    </row>
    <row r="366" spans="1:4" ht="12.75">
      <c r="A366" s="24">
        <v>37240</v>
      </c>
      <c r="B366" s="25">
        <v>17.49684</v>
      </c>
      <c r="C366" s="25">
        <v>-23.2575</v>
      </c>
      <c r="D366" s="28">
        <f t="shared" si="9"/>
        <v>124.46326875841028</v>
      </c>
    </row>
    <row r="367" spans="1:4" ht="12.75">
      <c r="A367" s="24">
        <v>37241</v>
      </c>
      <c r="B367" s="25">
        <v>17.57063</v>
      </c>
      <c r="C367" s="25">
        <v>-23.3069</v>
      </c>
      <c r="D367" s="28">
        <f t="shared" si="9"/>
        <v>124.5421791697713</v>
      </c>
    </row>
    <row r="368" spans="1:4" ht="12.75">
      <c r="A368" s="24">
        <v>37242</v>
      </c>
      <c r="B368" s="25">
        <v>17.64447</v>
      </c>
      <c r="C368" s="25">
        <v>-23.3484</v>
      </c>
      <c r="D368" s="28">
        <f t="shared" si="9"/>
        <v>124.60850549015444</v>
      </c>
    </row>
    <row r="369" spans="1:4" ht="12.75">
      <c r="A369" s="24">
        <v>37243</v>
      </c>
      <c r="B369" s="25">
        <v>17.71836</v>
      </c>
      <c r="C369" s="25">
        <v>-23.3822</v>
      </c>
      <c r="D369" s="28">
        <f t="shared" si="9"/>
        <v>124.66254931718026</v>
      </c>
    </row>
    <row r="370" spans="1:4" ht="12.75">
      <c r="A370" s="24">
        <v>37244</v>
      </c>
      <c r="B370" s="25">
        <v>17.7923</v>
      </c>
      <c r="C370" s="25">
        <v>-23.4082</v>
      </c>
      <c r="D370" s="28">
        <f t="shared" si="9"/>
        <v>124.70413610133181</v>
      </c>
    </row>
    <row r="371" spans="1:4" ht="12.75">
      <c r="A371" s="24">
        <v>37245</v>
      </c>
      <c r="B371" s="25">
        <v>17.86627</v>
      </c>
      <c r="C371" s="25">
        <v>-23.4263</v>
      </c>
      <c r="D371" s="28">
        <f t="shared" si="9"/>
        <v>124.73309442052943</v>
      </c>
    </row>
    <row r="372" spans="1:4" ht="13.5" thickBot="1">
      <c r="A372" s="26">
        <v>37246</v>
      </c>
      <c r="B372" s="27">
        <v>17.94026</v>
      </c>
      <c r="C372" s="27">
        <v>-23.4366</v>
      </c>
      <c r="D372" s="28">
        <f t="shared" si="9"/>
        <v>124.7495762246251</v>
      </c>
    </row>
  </sheetData>
  <mergeCells count="6">
    <mergeCell ref="K4:L4"/>
    <mergeCell ref="K17:L17"/>
    <mergeCell ref="B5:C5"/>
    <mergeCell ref="G5:H5"/>
    <mergeCell ref="K5:L5"/>
    <mergeCell ref="K18:L18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COEE2" shapeId="9612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2007-12-02T14:51:11Z</dcterms:created>
  <dcterms:modified xsi:type="dcterms:W3CDTF">2008-01-15T07:06:22Z</dcterms:modified>
  <cp:category/>
  <cp:version/>
  <cp:contentType/>
  <cp:contentStatus/>
</cp:coreProperties>
</file>